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d.docs.live.net/5b15b24f5e5a1067/Desktop/Akcja szkoła 2024 marketing i zamównik/"/>
    </mc:Choice>
  </mc:AlternateContent>
  <xr:revisionPtr revIDLastSave="415" documentId="8_{79252EF1-C043-40F1-91D8-114C07B09EB0}" xr6:coauthVersionLast="47" xr6:coauthVersionMax="47" xr10:uidLastSave="{DF4FBA07-76EA-40D4-A136-0FCA6A302280}"/>
  <bookViews>
    <workbookView xWindow="-108" yWindow="-108" windowWidth="23256" windowHeight="12456" xr2:uid="{00000000-000D-0000-FFFF-FFFF00000000}"/>
  </bookViews>
  <sheets>
    <sheet name="OGÓLNA" sheetId="1" r:id="rId1"/>
  </sheets>
  <definedNames>
    <definedName name="_xlnm._FilterDatabase" localSheetId="0" hidden="1">OGÓLNA!$A$7:$J$20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8" i="1" l="1"/>
  <c r="E48" i="1"/>
  <c r="E127" i="1"/>
  <c r="H127" i="1"/>
  <c r="H126" i="1"/>
  <c r="E126" i="1"/>
  <c r="H125" i="1"/>
  <c r="E125" i="1"/>
  <c r="H124" i="1"/>
  <c r="E124" i="1"/>
  <c r="H128" i="1"/>
  <c r="E128" i="1"/>
  <c r="H123" i="1"/>
  <c r="E123" i="1"/>
  <c r="H122" i="1"/>
  <c r="E122" i="1"/>
  <c r="H121" i="1"/>
  <c r="E121" i="1"/>
  <c r="H120" i="1"/>
  <c r="E120" i="1"/>
  <c r="H119" i="1"/>
  <c r="E119" i="1"/>
  <c r="H118" i="1"/>
  <c r="E118" i="1"/>
  <c r="H117" i="1"/>
  <c r="E117" i="1"/>
  <c r="H116" i="1"/>
  <c r="E116" i="1"/>
  <c r="H115" i="1"/>
  <c r="E115" i="1"/>
  <c r="H114" i="1"/>
  <c r="E114" i="1"/>
  <c r="H113" i="1"/>
  <c r="E113" i="1"/>
  <c r="H110" i="1"/>
  <c r="E110" i="1"/>
  <c r="H109" i="1"/>
  <c r="E109" i="1"/>
  <c r="H108" i="1"/>
  <c r="E108" i="1"/>
  <c r="H105" i="1"/>
  <c r="E105" i="1"/>
  <c r="H104" i="1"/>
  <c r="E104" i="1"/>
  <c r="H103" i="1"/>
  <c r="E103" i="1"/>
  <c r="H99" i="1"/>
  <c r="E99" i="1"/>
  <c r="H98" i="1"/>
  <c r="E98" i="1"/>
  <c r="H97" i="1"/>
  <c r="E97" i="1"/>
  <c r="H96" i="1"/>
  <c r="E96" i="1"/>
  <c r="H95" i="1"/>
  <c r="E95" i="1"/>
  <c r="H94" i="1"/>
  <c r="E94" i="1"/>
  <c r="H93" i="1"/>
  <c r="E93" i="1"/>
  <c r="H90" i="1"/>
  <c r="E90" i="1"/>
  <c r="H89" i="1"/>
  <c r="E89" i="1"/>
  <c r="H88" i="1"/>
  <c r="E88" i="1"/>
  <c r="H87" i="1"/>
  <c r="E87" i="1"/>
  <c r="H86" i="1"/>
  <c r="E86" i="1"/>
  <c r="H85" i="1"/>
  <c r="E85" i="1"/>
  <c r="H82" i="1"/>
  <c r="E82" i="1"/>
  <c r="H81" i="1"/>
  <c r="E81" i="1"/>
  <c r="H80" i="1"/>
  <c r="E80" i="1"/>
  <c r="H77" i="1"/>
  <c r="E77" i="1"/>
  <c r="H76" i="1"/>
  <c r="E76" i="1"/>
  <c r="H73" i="1"/>
  <c r="E73" i="1"/>
  <c r="H72" i="1"/>
  <c r="E72" i="1"/>
  <c r="H71" i="1"/>
  <c r="E71" i="1"/>
  <c r="H70" i="1"/>
  <c r="E70" i="1"/>
  <c r="H67" i="1"/>
  <c r="E67" i="1"/>
  <c r="H66" i="1"/>
  <c r="E66" i="1"/>
  <c r="H65" i="1"/>
  <c r="E65" i="1"/>
  <c r="H62" i="1"/>
  <c r="E62" i="1"/>
  <c r="H61" i="1"/>
  <c r="E61" i="1"/>
  <c r="H60" i="1"/>
  <c r="E60" i="1"/>
  <c r="H59" i="1"/>
  <c r="E59" i="1"/>
  <c r="H58" i="1"/>
  <c r="E58" i="1"/>
  <c r="H57" i="1"/>
  <c r="E57" i="1"/>
  <c r="H56" i="1"/>
  <c r="E56" i="1"/>
  <c r="H55" i="1"/>
  <c r="E55" i="1"/>
  <c r="H54" i="1"/>
  <c r="E54" i="1"/>
  <c r="H53" i="1"/>
  <c r="E53" i="1"/>
  <c r="H52" i="1"/>
  <c r="E52" i="1"/>
  <c r="H51" i="1"/>
  <c r="E51" i="1"/>
  <c r="H47" i="1"/>
  <c r="E47" i="1"/>
  <c r="H46" i="1"/>
  <c r="E46" i="1"/>
  <c r="H45" i="1"/>
  <c r="E45" i="1"/>
  <c r="H35" i="1"/>
  <c r="E35" i="1"/>
  <c r="H34" i="1"/>
  <c r="E34" i="1"/>
  <c r="H33" i="1"/>
  <c r="E33" i="1"/>
  <c r="H32" i="1"/>
  <c r="E32" i="1"/>
  <c r="H31" i="1"/>
  <c r="E31" i="1"/>
  <c r="H30" i="1"/>
  <c r="E30" i="1"/>
  <c r="H29" i="1"/>
  <c r="E29" i="1"/>
  <c r="H28" i="1"/>
  <c r="E28" i="1"/>
  <c r="H25" i="1"/>
  <c r="E25" i="1"/>
  <c r="H24" i="1"/>
  <c r="E24" i="1"/>
  <c r="H23" i="1"/>
  <c r="E23" i="1"/>
  <c r="H17" i="1"/>
  <c r="F17" i="1"/>
  <c r="E17" i="1"/>
  <c r="H16" i="1"/>
  <c r="E16" i="1"/>
  <c r="H15" i="1"/>
  <c r="E15" i="1"/>
  <c r="H14" i="1"/>
  <c r="E14" i="1"/>
  <c r="H13" i="1"/>
  <c r="E13" i="1"/>
  <c r="H12" i="1"/>
  <c r="F12" i="1"/>
  <c r="E12" i="1"/>
  <c r="H11" i="1"/>
  <c r="F11" i="1"/>
  <c r="E11" i="1"/>
  <c r="H10" i="1"/>
  <c r="F10" i="1"/>
  <c r="E10" i="1"/>
  <c r="H9" i="1"/>
  <c r="F9" i="1"/>
  <c r="E9" i="1"/>
  <c r="H8" i="1"/>
  <c r="F8" i="1"/>
  <c r="E8" i="1"/>
  <c r="E20" i="1" l="1"/>
  <c r="H20" i="1"/>
  <c r="I3" i="1" s="1"/>
  <c r="D137" i="1" l="1"/>
  <c r="A12" i="1" l="1"/>
  <c r="A13" i="1" s="1"/>
  <c r="A14" i="1" s="1"/>
  <c r="A15" i="1" s="1"/>
  <c r="A16" i="1" s="1"/>
  <c r="A17" i="1" s="1"/>
  <c r="A20" i="1" s="1"/>
  <c r="A23" i="1" s="1"/>
  <c r="A24" i="1" s="1"/>
  <c r="A25" i="1" s="1"/>
  <c r="A28" i="1" l="1"/>
  <c r="A29" i="1" s="1"/>
  <c r="A30" i="1" s="1"/>
  <c r="A31" i="1" s="1"/>
  <c r="A32" i="1" s="1"/>
  <c r="A33" i="1" s="1"/>
  <c r="A34" i="1" s="1"/>
  <c r="A35" i="1" s="1"/>
  <c r="A38" i="1" l="1"/>
  <c r="A39" i="1" s="1"/>
  <c r="A40" i="1" s="1"/>
  <c r="A41" i="1" s="1"/>
  <c r="A42" i="1" s="1"/>
  <c r="A45" i="1" l="1"/>
  <c r="A46" i="1" s="1"/>
  <c r="A47" i="1" s="1"/>
  <c r="A48" i="1" s="1"/>
  <c r="A51" i="1" s="1"/>
  <c r="A52" i="1" l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5" i="1" l="1"/>
  <c r="A66" i="1" s="1"/>
  <c r="A67" i="1" s="1"/>
  <c r="A70" i="1" l="1"/>
  <c r="A71" i="1" s="1"/>
  <c r="A72" i="1" s="1"/>
  <c r="A73" i="1" s="1"/>
  <c r="A76" i="1" l="1"/>
  <c r="A77" i="1" s="1"/>
  <c r="A80" i="1" l="1"/>
  <c r="A81" i="1" s="1"/>
  <c r="A82" i="1" s="1"/>
  <c r="A85" i="1" l="1"/>
  <c r="A86" i="1" s="1"/>
  <c r="A87" i="1" s="1"/>
  <c r="A88" i="1" s="1"/>
  <c r="A89" i="1" s="1"/>
  <c r="A90" i="1" s="1"/>
  <c r="A93" i="1" l="1"/>
  <c r="A94" i="1" s="1"/>
  <c r="A95" i="1" s="1"/>
  <c r="A96" i="1" s="1"/>
  <c r="A97" i="1" s="1"/>
  <c r="A98" i="1" s="1"/>
  <c r="A99" i="1" s="1"/>
  <c r="A103" i="1" l="1"/>
  <c r="A104" i="1" s="1"/>
  <c r="A105" i="1" s="1"/>
  <c r="A108" i="1" l="1"/>
  <c r="A109" i="1" s="1"/>
  <c r="A110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8" i="1" l="1"/>
  <c r="A127" i="1"/>
</calcChain>
</file>

<file path=xl/sharedStrings.xml><?xml version="1.0" encoding="utf-8"?>
<sst xmlns="http://schemas.openxmlformats.org/spreadsheetml/2006/main" count="541" uniqueCount="222">
  <si>
    <t>LP</t>
  </si>
  <si>
    <t>EAN</t>
  </si>
  <si>
    <t>TYTUŁ</t>
  </si>
  <si>
    <t>VAT</t>
  </si>
  <si>
    <t>Kod towaru</t>
  </si>
  <si>
    <t>Data zamówienia:</t>
  </si>
  <si>
    <t>ADRES DOSTAWY:</t>
  </si>
  <si>
    <t>DANE DO FAKTURY:</t>
  </si>
  <si>
    <t>FORMULARZ ZAMÓWIENIA</t>
  </si>
  <si>
    <t>Cena detaliczna:</t>
  </si>
  <si>
    <t>Cena zakupu z rabatem</t>
  </si>
  <si>
    <t>ILOŚĆ ZAMÓWIENIA</t>
  </si>
  <si>
    <t>Wartość zamówienia z rabatem</t>
  </si>
  <si>
    <t>Wydawnictwo</t>
  </si>
  <si>
    <t>OFERTA DLA SZKÓŁ KL. 4-8</t>
  </si>
  <si>
    <t>Kwota zamówienia:</t>
  </si>
  <si>
    <t>Termin płatności:</t>
  </si>
  <si>
    <t>.</t>
  </si>
  <si>
    <t>ZAMAWIAJĄCY:</t>
  </si>
  <si>
    <t>Łączna wartość zamówienia:</t>
  </si>
  <si>
    <t>gratis</t>
  </si>
  <si>
    <t>Koszt dostawy:</t>
  </si>
  <si>
    <t xml:space="preserve">Uwagi do zamówienia: </t>
  </si>
  <si>
    <t>Podpis Zamawiającego:</t>
  </si>
  <si>
    <t>….......................................................................</t>
  </si>
  <si>
    <t>Zobowiązuję się do pokrycia kosztów powyższego zamówienia w formie przelewu po potwierdzeniu przyjęcia zamówienia przez firmę PRODEST Krzysztof Bujalski mieszczącą się w Gdańsku, kod pocztowy 80-180, przy ul. Jaworzniaków 28/2, NIP: 5841081347</t>
  </si>
  <si>
    <t>Zamówienia prosimy przesyłać drogą e-mailową na adres:</t>
  </si>
  <si>
    <t>zamowienia@bedeker.eu</t>
  </si>
  <si>
    <t>Maria Sekuła</t>
  </si>
  <si>
    <t>Specjalista ds. Kluczowych Klientów</t>
  </si>
  <si>
    <t>Nr tel. 797389116</t>
  </si>
  <si>
    <t>e-mail: m.sekula@bedeker.eu</t>
  </si>
  <si>
    <t>https://bedeker.eu/oferta-specjalna-2/</t>
  </si>
  <si>
    <t>OFERTA DLA PRZEDSZKOLI I SZKÓŁ KL. 1-3 WYDAWNICTWO ŚWIETLIK</t>
  </si>
  <si>
    <t>Co zrobi Frania? Tom 4. Asertywność.</t>
  </si>
  <si>
    <t>Co zrobi Frania? Asertywność. Współpraca. Życzliwość</t>
  </si>
  <si>
    <t>ŚWIETLIK</t>
  </si>
  <si>
    <t>Co zrobi Frania? Tom 1. Współpraca</t>
  </si>
  <si>
    <t>Co zrobi Frania? Tom 2. Życzliwość</t>
  </si>
  <si>
    <t>Co zrobi Frania? Tom 3. Akceptacja</t>
  </si>
  <si>
    <t>Co zrobi Frania? Tom 5. Oczekiwanie na święta</t>
  </si>
  <si>
    <t>Co zrobi Frania? Tom 6. Szczerość</t>
  </si>
  <si>
    <t>Co zrobi Frania? Tom 7. Zaufanie</t>
  </si>
  <si>
    <t>Co zrobi Frania? Tom 8. Samodzielność</t>
  </si>
  <si>
    <t>Co zrobi Frania? Tom 9. Wytrwałość</t>
  </si>
  <si>
    <t>Dobre bajki o tym, że najważniejsza jest miłość</t>
  </si>
  <si>
    <t>Silna jak rzeka. Książka o rodzicielskiej miłości</t>
  </si>
  <si>
    <t>Idealny kamyk. Książka o sile rodziny</t>
  </si>
  <si>
    <t>Mój tata, mój świat</t>
  </si>
  <si>
    <t xml:space="preserve">DOBRE BAJKI - KATALOG ŚWIETLIK: KSIĄŻKI DLA PRZEDSZKOLAKÓW </t>
  </si>
  <si>
    <t xml:space="preserve">ŚWIAT PIĘKNYCH I MĄDRYCH OPOWIEŚCI Z MORAŁEM- KATALOG ŚWIETLIK: KSIĄŻKI DLA PRZEDSZKOLAKÓW </t>
  </si>
  <si>
    <t>Pewnego dnia odwiedziłam dziadka</t>
  </si>
  <si>
    <t>Ryś żartowniś</t>
  </si>
  <si>
    <t>Wakacje w Cichej Dolinie</t>
  </si>
  <si>
    <t>Świat należy do Ciebie</t>
  </si>
  <si>
    <t>Ludzie dla Ludzi</t>
  </si>
  <si>
    <t>Gustaw. Nieśmiały duszek</t>
  </si>
  <si>
    <t>Misiu, wróć</t>
  </si>
  <si>
    <t>Obfitość</t>
  </si>
  <si>
    <t xml:space="preserve">KSIĄŻKI UCZĄCE MIŁOŚCI I SZACUNKU DO PRZYRODY- KATALOG ŚWIETLIK: KSIĄŻKI DLA PRZEDSZKOLAKÓW </t>
  </si>
  <si>
    <t>Tajemniczy las</t>
  </si>
  <si>
    <t>Tajemnicza dżungla</t>
  </si>
  <si>
    <t>Ślad natury</t>
  </si>
  <si>
    <t>Kiedy bociany wróciły do domu</t>
  </si>
  <si>
    <t>Wróżkowy Ogród</t>
  </si>
  <si>
    <t>Pierwsze słowa o emocjach. Warsztat słów</t>
  </si>
  <si>
    <t>365 ciekawych słów</t>
  </si>
  <si>
    <t>365 pierwszych słów</t>
  </si>
  <si>
    <t xml:space="preserve">ELEMENTARZ WAŻNYCH SŁÓW - KATALOG ŚWIETLIK: KSIĄŻKI DLA PRZEDSZKOLAKÓW </t>
  </si>
  <si>
    <t>Elementarz Ważnych Słów. Życzliwość</t>
  </si>
  <si>
    <t>Elementarz Ważnych Słów. Dajemy z siebie wszystko</t>
  </si>
  <si>
    <t>Elementarz Ważnych Słów. Szacunek</t>
  </si>
  <si>
    <t>Elementarz Ważnych Słów. Nasz świat</t>
  </si>
  <si>
    <t>Elementarz Ważnych Słów. Spokój</t>
  </si>
  <si>
    <t>Elementarz Ważnych Słów. Odwaga</t>
  </si>
  <si>
    <t>Elementarz Ważnych Słów. Szczęście</t>
  </si>
  <si>
    <t>Elementarz Ważnych Słów. Miłość</t>
  </si>
  <si>
    <t>Elementarz Ważnych Słów. Nauka</t>
  </si>
  <si>
    <t>Elementarz Ważnych Słów. Świętowanie</t>
  </si>
  <si>
    <t>Elementarz Ważnych Słów. Przyjaźń</t>
  </si>
  <si>
    <t>Elementarz Ważnych Słów. Zdrowie</t>
  </si>
  <si>
    <t xml:space="preserve">MAGICZNE ŚWIĘTA ZE ŚWIETLIKIEM - KATALOG ŚWIETLIK: KSIĄŻKI DLA PRZEDSZKOLAKÓW </t>
  </si>
  <si>
    <t>Elf z choinki</t>
  </si>
  <si>
    <t>Święty Mikołaj bombowy gość</t>
  </si>
  <si>
    <t>Pierwsza gwiazdka w Cichej Dolinie</t>
  </si>
  <si>
    <t>Poznaj prawdziwą historię Świętego Mikołaja!</t>
  </si>
  <si>
    <t>Jak Zrzędus chciał zapsuć Święta</t>
  </si>
  <si>
    <t>Dziadek do Orzechów i Świąteczne machlojki Mysiego Króla</t>
  </si>
  <si>
    <t>Każdy może być Święty, czyli nawet łobuzy idą do nieba</t>
  </si>
  <si>
    <t>Czerwone saneczki</t>
  </si>
  <si>
    <t>Podwójne Święta</t>
  </si>
  <si>
    <t>Śnieżna dziewczynka</t>
  </si>
  <si>
    <t xml:space="preserve">Gaja z Gajówki. Tom 3. Wakacyjna misja. </t>
  </si>
  <si>
    <t xml:space="preserve">Gaja z Gajówki. Tom 2. Zagadka opuszczonej wsi. </t>
  </si>
  <si>
    <t>Gaja z Gajówki. Tom 1. Chatka w sercu lasu.</t>
  </si>
  <si>
    <t>Piąta kura u wozu. Tom 4</t>
  </si>
  <si>
    <t>Hip, hip, KURA! Tom 3</t>
  </si>
  <si>
    <t>O kurza twarz! Tom 2</t>
  </si>
  <si>
    <t>Kury z grubej rury. Tom 1</t>
  </si>
  <si>
    <t>002275</t>
  </si>
  <si>
    <t>002002</t>
  </si>
  <si>
    <t>001482</t>
  </si>
  <si>
    <t>001480</t>
  </si>
  <si>
    <t>Niech posypie się futro! Dziwnobór. Tom 2</t>
  </si>
  <si>
    <t>Zemsta wrednej kocicy. Dziwnobór. Tom 1</t>
  </si>
  <si>
    <t>Róża na tropie. Tom 1. Zagadka ekspresu polarnego.</t>
  </si>
  <si>
    <t>Róża na tropie. Tom 2. Poszukiwanie Lirogłosa Srebrzystego.</t>
  </si>
  <si>
    <t>Róża na tropie. Tom 3. Gazetowy sabotaż.</t>
  </si>
  <si>
    <t>001486</t>
  </si>
  <si>
    <t>KSIĄŻKI DO PIERWSZEGO CZYTANIA - KATALOG ŚWIETLIK: KSIĄŻKI DLA UCZNIÓW</t>
  </si>
  <si>
    <t xml:space="preserve">Astrid i Kosmiczni Kadeci. Tom 1. Atak Kosmoślimaków! </t>
  </si>
  <si>
    <t>002247</t>
  </si>
  <si>
    <t>Astrid i kosmiczni kadeci. Tom 2. Wyścig z planety Groza.</t>
  </si>
  <si>
    <t>002246</t>
  </si>
  <si>
    <t>Tycipieski. Tom 1. Sekretni przyjaciele Zuzi.</t>
  </si>
  <si>
    <t>Tycipieski. Tom 2. Zaginiony chomik.</t>
  </si>
  <si>
    <t>Wybuchowe życie Klary. Tom 1</t>
  </si>
  <si>
    <t>002272</t>
  </si>
  <si>
    <t>Totalnie rozchwiane życie Klary. Tom 2</t>
  </si>
  <si>
    <t>002271</t>
  </si>
  <si>
    <t>POMYSŁY NA SZKOLNE NAGRODY! - KATALOG ŚWIETLIK: KSIĄŻKI DLA UCZNIÓW</t>
  </si>
  <si>
    <t>Atlas Dinozaurów. Podróż do prehistorycznego świata</t>
  </si>
  <si>
    <t>002249</t>
  </si>
  <si>
    <t>Atlas zwierząt. Przewodnik po zagrożonych gatunkach</t>
  </si>
  <si>
    <t>002248</t>
  </si>
  <si>
    <t>Lśnij. Przewodnik po nocnym niebie</t>
  </si>
  <si>
    <t>Rośnij</t>
  </si>
  <si>
    <t>Niezwykłe drzewa</t>
  </si>
  <si>
    <t>Magia Latania</t>
  </si>
  <si>
    <t>Życie na Ziemi</t>
  </si>
  <si>
    <t>Aveline Jones i duch z Malmouth. Tom 1</t>
  </si>
  <si>
    <t>001452</t>
  </si>
  <si>
    <t>Aveline Jones i Wiedźmi Krąg. Tom 2</t>
  </si>
  <si>
    <t>002251</t>
  </si>
  <si>
    <t>Aveline Jones i przeklęty kurhan. Tom 3</t>
  </si>
  <si>
    <t>002250</t>
  </si>
  <si>
    <t>Jak zdobyć Nagrodę Nobla, czyli opowieści dla młodych geniuszy</t>
  </si>
  <si>
    <t>Wszystko chce nas zabić i inne sekrety biologii. Po co mi ta nauka? Tom 1</t>
  </si>
  <si>
    <t>Nawet skałę da się zjeść. Po co mi ta nauka? Tom 2</t>
  </si>
  <si>
    <t>001483</t>
  </si>
  <si>
    <t>002254</t>
  </si>
  <si>
    <t>002267</t>
  </si>
  <si>
    <t>002287</t>
  </si>
  <si>
    <t>002288</t>
  </si>
  <si>
    <t>W Noc Wigilijną</t>
  </si>
  <si>
    <t>002289</t>
  </si>
  <si>
    <t>001996</t>
  </si>
  <si>
    <t>001997</t>
  </si>
  <si>
    <t>002261</t>
  </si>
  <si>
    <t>001999</t>
  </si>
  <si>
    <t>002259</t>
  </si>
  <si>
    <t>001496</t>
  </si>
  <si>
    <t>002000</t>
  </si>
  <si>
    <t>002191</t>
  </si>
  <si>
    <t>002255</t>
  </si>
  <si>
    <t>001995</t>
  </si>
  <si>
    <t>002290</t>
  </si>
  <si>
    <t>002274</t>
  </si>
  <si>
    <t>002192</t>
  </si>
  <si>
    <t>002253</t>
  </si>
  <si>
    <t>000898</t>
  </si>
  <si>
    <t>001485</t>
  </si>
  <si>
    <t>001449</t>
  </si>
  <si>
    <t>001450</t>
  </si>
  <si>
    <t>001456</t>
  </si>
  <si>
    <t>002269</t>
  </si>
  <si>
    <t>002268</t>
  </si>
  <si>
    <t>002266</t>
  </si>
  <si>
    <t>002265</t>
  </si>
  <si>
    <t>001501</t>
  </si>
  <si>
    <t>002006</t>
  </si>
  <si>
    <t>002286</t>
  </si>
  <si>
    <t>002285</t>
  </si>
  <si>
    <t>002292</t>
  </si>
  <si>
    <t>002291</t>
  </si>
  <si>
    <t>001477</t>
  </si>
  <si>
    <t>002273</t>
  </si>
  <si>
    <t>001474</t>
  </si>
  <si>
    <t>001463</t>
  </si>
  <si>
    <t>001470</t>
  </si>
  <si>
    <t>001465</t>
  </si>
  <si>
    <t>001469</t>
  </si>
  <si>
    <t>001467</t>
  </si>
  <si>
    <t>001471</t>
  </si>
  <si>
    <t>001464</t>
  </si>
  <si>
    <t>001466</t>
  </si>
  <si>
    <t>001473</t>
  </si>
  <si>
    <t>001468</t>
  </si>
  <si>
    <t>001472</t>
  </si>
  <si>
    <t>ŚWIETLIK KATALOG PRZEDSZKOLA</t>
  </si>
  <si>
    <t>https://drive.google.com/file/d/1InqNOQA83xgHCzQuC8yytiIGmz8ma8QF/view</t>
  </si>
  <si>
    <t>ŚWIETLIK KATALOG SZKOŁY</t>
  </si>
  <si>
    <t>https://drive.google.com/file/d/1kQKMVhbAefj56x20LiMAED5uwjq6xLGW/view</t>
  </si>
  <si>
    <t>002387</t>
  </si>
  <si>
    <t>002388</t>
  </si>
  <si>
    <t>002389</t>
  </si>
  <si>
    <t>000901</t>
  </si>
  <si>
    <t>001475</t>
  </si>
  <si>
    <t>002390</t>
  </si>
  <si>
    <t>002391</t>
  </si>
  <si>
    <t>000900</t>
  </si>
  <si>
    <t>000903</t>
  </si>
  <si>
    <t>000902</t>
  </si>
  <si>
    <t>002003</t>
  </si>
  <si>
    <t>001489</t>
  </si>
  <si>
    <t>002392</t>
  </si>
  <si>
    <t>001481</t>
  </si>
  <si>
    <t>001503</t>
  </si>
  <si>
    <t>002398</t>
  </si>
  <si>
    <t>001476</t>
  </si>
  <si>
    <t>002393</t>
  </si>
  <si>
    <t>002394</t>
  </si>
  <si>
    <t>002395</t>
  </si>
  <si>
    <t>002396</t>
  </si>
  <si>
    <t>002397</t>
  </si>
  <si>
    <r>
      <t xml:space="preserve">Święta w Gajówce. Rodzinne pomysły na wspólne świętowanie. </t>
    </r>
    <r>
      <rPr>
        <b/>
        <sz val="8"/>
        <color rgb="FF000000"/>
        <rFont val="Calibri"/>
        <family val="2"/>
        <charset val="238"/>
      </rPr>
      <t>PREMIERA 13 listopada</t>
    </r>
  </si>
  <si>
    <r>
      <t xml:space="preserve">Pingwinek i szczeniak. Idealne święta. </t>
    </r>
    <r>
      <rPr>
        <b/>
        <sz val="8"/>
        <color rgb="FF000000"/>
        <rFont val="Calibri"/>
        <family val="2"/>
        <charset val="238"/>
      </rPr>
      <t>PREMIERA 13 listopada</t>
    </r>
  </si>
  <si>
    <r>
      <t xml:space="preserve">Niezwykły zimowy dzień </t>
    </r>
    <r>
      <rPr>
        <b/>
        <sz val="8"/>
        <color rgb="FF000000"/>
        <rFont val="Calibri"/>
        <family val="2"/>
        <charset val="238"/>
      </rPr>
      <t>PREMIERA 13 listopada</t>
    </r>
  </si>
  <si>
    <r>
      <t xml:space="preserve">Wigilia u lisa. </t>
    </r>
    <r>
      <rPr>
        <b/>
        <sz val="8"/>
        <color rgb="FF000000"/>
        <rFont val="Calibri"/>
        <family val="2"/>
        <charset val="238"/>
      </rPr>
      <t>PREMIERA 13 listopada</t>
    </r>
  </si>
  <si>
    <r>
      <t xml:space="preserve">Dobre bajki o tym, jak piękne są święta.  </t>
    </r>
    <r>
      <rPr>
        <b/>
        <sz val="8"/>
        <color rgb="FF000000"/>
        <rFont val="Calibri"/>
        <family val="2"/>
        <charset val="238"/>
      </rPr>
      <t>PREMIERA 13 listopada</t>
    </r>
  </si>
  <si>
    <t>Jak policzyć do jednego</t>
  </si>
  <si>
    <t>000899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</si>
</sst>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\ [$zł-415]_);\(#,##0.00\)\ [$zł-415]_);_(* &quot;-&quot;??_)\ [$zł-415]_);_(@"/>
    <numFmt numFmtId="165" formatCode="#,##0.00\ [$zł-415]"/>
    <numFmt numFmtId="166" formatCode="[$-415]General"/>
    <numFmt numFmtId="167" formatCode="#,##0.00\ &quot;zł&quot;"/>
    <numFmt numFmtId="168" formatCode="_-* #,##0.00\ [$zł-415]_-;\-* #,##0.00\ [$zł-415]_-;_-* &quot;-&quot;??\ [$zł-415]_-;_-@_-"/>
  </numFmts>
  <fonts count="25" x14ac:knownFonts="1">
    <font>
      <sz val="11"/>
      <color theme="1"/>
      <name val="Calibri"/>
      <scheme val="minor"/>
    </font>
    <font>
      <b/>
      <sz val="12"/>
      <color rgb="FF000000"/>
      <name val="Calibri"/>
      <family val="2"/>
      <charset val="238"/>
    </font>
    <font>
      <b/>
      <sz val="8"/>
      <color rgb="FF000000"/>
      <name val="Calibri"/>
      <family val="2"/>
      <charset val="238"/>
    </font>
    <font>
      <b/>
      <sz val="8"/>
      <color theme="1"/>
      <name val="Calibri"/>
      <family val="2"/>
      <charset val="238"/>
    </font>
    <font>
      <sz val="8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sz val="20"/>
      <color rgb="FF000000"/>
      <name val="Calibri"/>
      <family val="2"/>
      <charset val="238"/>
    </font>
    <font>
      <b/>
      <sz val="8"/>
      <color theme="1"/>
      <name val="Calibri"/>
      <family val="2"/>
      <charset val="238"/>
    </font>
    <font>
      <b/>
      <sz val="10"/>
      <color rgb="FF00000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6"/>
      <color rgb="FF000000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1"/>
      <color theme="1"/>
      <name val="Calibri"/>
      <family val="2"/>
      <charset val="238"/>
      <scheme val="minor"/>
    </font>
    <font>
      <b/>
      <sz val="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u/>
      <sz val="14"/>
      <color theme="10"/>
      <name val="Calibri"/>
      <family val="2"/>
      <charset val="238"/>
      <scheme val="minor"/>
    </font>
    <font>
      <b/>
      <u/>
      <sz val="16"/>
      <color theme="1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ajor"/>
    </font>
    <font>
      <u/>
      <sz val="16"/>
      <color theme="10"/>
      <name val="Calibri"/>
      <family val="2"/>
      <charset val="238"/>
      <scheme val="minor"/>
    </font>
    <font>
      <b/>
      <sz val="30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sz val="16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rgb="FFFFFFFF"/>
      </patternFill>
    </fill>
    <fill>
      <patternFill patternType="solid">
        <fgColor rgb="FF00B0F0"/>
        <bgColor rgb="FFFFFFFF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42">
    <xf numFmtId="0" fontId="0" fillId="0" borderId="0" xfId="0"/>
    <xf numFmtId="1" fontId="3" fillId="4" borderId="1" xfId="0" applyNumberFormat="1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3" fontId="3" fillId="4" borderId="3" xfId="0" applyNumberFormat="1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 wrapText="1"/>
    </xf>
    <xf numFmtId="164" fontId="7" fillId="4" borderId="3" xfId="0" applyNumberFormat="1" applyFont="1" applyFill="1" applyBorder="1" applyAlignment="1">
      <alignment horizontal="center" vertical="center" wrapText="1"/>
    </xf>
    <xf numFmtId="164" fontId="8" fillId="8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165" fontId="4" fillId="0" borderId="1" xfId="0" applyNumberFormat="1" applyFont="1" applyBorder="1" applyAlignment="1">
      <alignment horizontal="left" vertical="center" wrapText="1"/>
    </xf>
    <xf numFmtId="1" fontId="4" fillId="0" borderId="1" xfId="0" applyNumberFormat="1" applyFont="1" applyBorder="1" applyAlignment="1">
      <alignment horizontal="left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9" fillId="0" borderId="0" xfId="0" applyFont="1"/>
    <xf numFmtId="3" fontId="8" fillId="2" borderId="1" xfId="0" applyNumberFormat="1" applyFont="1" applyFill="1" applyBorder="1" applyAlignment="1">
      <alignment horizontal="center" vertical="center"/>
    </xf>
    <xf numFmtId="1" fontId="2" fillId="3" borderId="7" xfId="0" applyNumberFormat="1" applyFont="1" applyFill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167" fontId="4" fillId="3" borderId="7" xfId="0" applyNumberFormat="1" applyFont="1" applyFill="1" applyBorder="1" applyAlignment="1">
      <alignment horizontal="center" vertical="center"/>
    </xf>
    <xf numFmtId="3" fontId="4" fillId="3" borderId="7" xfId="0" applyNumberFormat="1" applyFont="1" applyFill="1" applyBorder="1" applyAlignment="1">
      <alignment horizontal="center" vertical="center"/>
    </xf>
    <xf numFmtId="3" fontId="8" fillId="2" borderId="7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 wrapText="1"/>
    </xf>
    <xf numFmtId="166" fontId="3" fillId="4" borderId="1" xfId="0" applyNumberFormat="1" applyFont="1" applyFill="1" applyBorder="1" applyAlignment="1">
      <alignment horizontal="center" vertical="center" wrapText="1"/>
    </xf>
    <xf numFmtId="1" fontId="3" fillId="4" borderId="2" xfId="0" applyNumberFormat="1" applyFont="1" applyFill="1" applyBorder="1" applyAlignment="1">
      <alignment horizontal="center" vertical="center"/>
    </xf>
    <xf numFmtId="166" fontId="3" fillId="4" borderId="2" xfId="0" applyNumberFormat="1" applyFont="1" applyFill="1" applyBorder="1" applyAlignment="1">
      <alignment horizontal="center" vertical="center" wrapText="1"/>
    </xf>
    <xf numFmtId="3" fontId="3" fillId="4" borderId="2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64" fontId="8" fillId="8" borderId="2" xfId="0" applyNumberFormat="1" applyFont="1" applyFill="1" applyBorder="1" applyAlignment="1">
      <alignment horizontal="center" vertical="center"/>
    </xf>
    <xf numFmtId="3" fontId="4" fillId="3" borderId="2" xfId="0" applyNumberFormat="1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165" fontId="4" fillId="0" borderId="2" xfId="0" applyNumberFormat="1" applyFont="1" applyBorder="1" applyAlignment="1">
      <alignment horizontal="left" vertical="center" wrapText="1"/>
    </xf>
    <xf numFmtId="167" fontId="4" fillId="3" borderId="2" xfId="0" applyNumberFormat="1" applyFont="1" applyFill="1" applyBorder="1" applyAlignment="1">
      <alignment horizontal="center" vertical="center"/>
    </xf>
    <xf numFmtId="1" fontId="2" fillId="3" borderId="9" xfId="0" applyNumberFormat="1" applyFont="1" applyFill="1" applyBorder="1" applyAlignment="1">
      <alignment horizontal="center" vertical="center"/>
    </xf>
    <xf numFmtId="0" fontId="11" fillId="10" borderId="4" xfId="0" applyFont="1" applyFill="1" applyBorder="1" applyAlignment="1">
      <alignment horizontal="center" vertical="center"/>
    </xf>
    <xf numFmtId="0" fontId="12" fillId="0" borderId="8" xfId="0" applyFont="1" applyBorder="1"/>
    <xf numFmtId="0" fontId="12" fillId="0" borderId="0" xfId="0" applyFont="1"/>
    <xf numFmtId="165" fontId="10" fillId="9" borderId="4" xfId="0" applyNumberFormat="1" applyFont="1" applyFill="1" applyBorder="1" applyAlignment="1">
      <alignment horizontal="left" vertical="center" wrapText="1"/>
    </xf>
    <xf numFmtId="165" fontId="10" fillId="9" borderId="8" xfId="0" applyNumberFormat="1" applyFont="1" applyFill="1" applyBorder="1" applyAlignment="1">
      <alignment horizontal="left" vertical="center" wrapText="1"/>
    </xf>
    <xf numFmtId="165" fontId="10" fillId="9" borderId="5" xfId="0" applyNumberFormat="1" applyFont="1" applyFill="1" applyBorder="1" applyAlignment="1">
      <alignment horizontal="left" vertical="center" wrapText="1"/>
    </xf>
    <xf numFmtId="165" fontId="10" fillId="9" borderId="4" xfId="0" applyNumberFormat="1" applyFont="1" applyFill="1" applyBorder="1" applyAlignment="1">
      <alignment horizontal="center" vertical="center"/>
    </xf>
    <xf numFmtId="0" fontId="11" fillId="10" borderId="4" xfId="0" applyFont="1" applyFill="1" applyBorder="1" applyAlignment="1">
      <alignment vertical="center"/>
    </xf>
    <xf numFmtId="0" fontId="11" fillId="10" borderId="8" xfId="0" applyFont="1" applyFill="1" applyBorder="1" applyAlignment="1">
      <alignment vertical="center"/>
    </xf>
    <xf numFmtId="0" fontId="11" fillId="10" borderId="5" xfId="0" applyFont="1" applyFill="1" applyBorder="1" applyAlignment="1">
      <alignment vertical="center"/>
    </xf>
    <xf numFmtId="165" fontId="10" fillId="9" borderId="6" xfId="0" applyNumberFormat="1" applyFont="1" applyFill="1" applyBorder="1" applyAlignment="1">
      <alignment vertical="center" wrapText="1"/>
    </xf>
    <xf numFmtId="165" fontId="10" fillId="9" borderId="6" xfId="0" applyNumberFormat="1" applyFont="1" applyFill="1" applyBorder="1" applyAlignment="1">
      <alignment horizontal="center" vertical="center"/>
    </xf>
    <xf numFmtId="165" fontId="8" fillId="9" borderId="8" xfId="0" applyNumberFormat="1" applyFont="1" applyFill="1" applyBorder="1" applyAlignment="1">
      <alignment horizontal="left" vertical="center" wrapText="1"/>
    </xf>
    <xf numFmtId="0" fontId="15" fillId="0" borderId="8" xfId="0" applyFont="1" applyBorder="1"/>
    <xf numFmtId="165" fontId="8" fillId="6" borderId="1" xfId="0" applyNumberFormat="1" applyFont="1" applyFill="1" applyBorder="1" applyAlignment="1">
      <alignment horizontal="center" vertical="center"/>
    </xf>
    <xf numFmtId="0" fontId="15" fillId="10" borderId="8" xfId="0" applyFont="1" applyFill="1" applyBorder="1" applyAlignment="1">
      <alignment vertical="center"/>
    </xf>
    <xf numFmtId="0" fontId="15" fillId="0" borderId="0" xfId="0" applyFont="1"/>
    <xf numFmtId="165" fontId="8" fillId="9" borderId="6" xfId="0" applyNumberFormat="1" applyFont="1" applyFill="1" applyBorder="1" applyAlignment="1">
      <alignment vertical="center" wrapText="1"/>
    </xf>
    <xf numFmtId="0" fontId="16" fillId="6" borderId="2" xfId="0" applyFont="1" applyFill="1" applyBorder="1" applyAlignment="1">
      <alignment horizontal="center" vertical="center" wrapText="1"/>
    </xf>
    <xf numFmtId="164" fontId="16" fillId="5" borderId="2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/>
    </xf>
    <xf numFmtId="0" fontId="11" fillId="0" borderId="0" xfId="0" applyFont="1"/>
    <xf numFmtId="0" fontId="18" fillId="0" borderId="0" xfId="1" applyFont="1"/>
    <xf numFmtId="0" fontId="19" fillId="0" borderId="0" xfId="1" applyFont="1" applyAlignment="1">
      <alignment horizontal="left"/>
    </xf>
    <xf numFmtId="0" fontId="20" fillId="7" borderId="0" xfId="0" applyFont="1" applyFill="1" applyAlignment="1">
      <alignment horizontal="right"/>
    </xf>
    <xf numFmtId="165" fontId="4" fillId="0" borderId="2" xfId="0" applyNumberFormat="1" applyFont="1" applyBorder="1" applyAlignment="1">
      <alignment horizontal="center" vertical="center"/>
    </xf>
    <xf numFmtId="0" fontId="21" fillId="0" borderId="0" xfId="1" applyFont="1" applyAlignment="1">
      <alignment horizontal="center"/>
    </xf>
    <xf numFmtId="165" fontId="23" fillId="3" borderId="1" xfId="0" applyNumberFormat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left" vertical="center" wrapText="1"/>
    </xf>
    <xf numFmtId="165" fontId="8" fillId="6" borderId="2" xfId="0" applyNumberFormat="1" applyFont="1" applyFill="1" applyBorder="1" applyAlignment="1">
      <alignment horizontal="center" vertical="center"/>
    </xf>
    <xf numFmtId="164" fontId="3" fillId="4" borderId="2" xfId="0" applyNumberFormat="1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164" fontId="3" fillId="4" borderId="3" xfId="0" applyNumberFormat="1" applyFont="1" applyFill="1" applyBorder="1" applyAlignment="1">
      <alignment horizontal="center" vertical="center" wrapText="1"/>
    </xf>
    <xf numFmtId="165" fontId="4" fillId="0" borderId="9" xfId="0" applyNumberFormat="1" applyFont="1" applyBorder="1" applyAlignment="1">
      <alignment horizontal="left" vertical="center" wrapText="1"/>
    </xf>
    <xf numFmtId="164" fontId="8" fillId="8" borderId="7" xfId="0" applyNumberFormat="1" applyFont="1" applyFill="1" applyBorder="1" applyAlignment="1">
      <alignment horizontal="center" vertical="center"/>
    </xf>
    <xf numFmtId="3" fontId="8" fillId="2" borderId="9" xfId="0" applyNumberFormat="1" applyFont="1" applyFill="1" applyBorder="1" applyAlignment="1">
      <alignment horizontal="center" vertical="center"/>
    </xf>
    <xf numFmtId="165" fontId="8" fillId="6" borderId="7" xfId="0" applyNumberFormat="1" applyFont="1" applyFill="1" applyBorder="1" applyAlignment="1">
      <alignment horizontal="center" vertical="center"/>
    </xf>
    <xf numFmtId="1" fontId="3" fillId="4" borderId="7" xfId="0" applyNumberFormat="1" applyFont="1" applyFill="1" applyBorder="1" applyAlignment="1">
      <alignment horizontal="center" vertical="center"/>
    </xf>
    <xf numFmtId="166" fontId="3" fillId="4" borderId="7" xfId="0" applyNumberFormat="1" applyFont="1" applyFill="1" applyBorder="1" applyAlignment="1">
      <alignment horizontal="center" vertical="center" wrapText="1"/>
    </xf>
    <xf numFmtId="164" fontId="3" fillId="4" borderId="7" xfId="0" applyNumberFormat="1" applyFont="1" applyFill="1" applyBorder="1" applyAlignment="1">
      <alignment horizontal="center" vertical="center" wrapText="1"/>
    </xf>
    <xf numFmtId="164" fontId="3" fillId="4" borderId="16" xfId="0" applyNumberFormat="1" applyFont="1" applyFill="1" applyBorder="1" applyAlignment="1">
      <alignment horizontal="center" vertical="center" wrapText="1"/>
    </xf>
    <xf numFmtId="3" fontId="3" fillId="4" borderId="16" xfId="0" applyNumberFormat="1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1" fontId="2" fillId="3" borderId="15" xfId="0" applyNumberFormat="1" applyFont="1" applyFill="1" applyBorder="1" applyAlignment="1">
      <alignment horizontal="center" vertical="center"/>
    </xf>
    <xf numFmtId="167" fontId="4" fillId="3" borderId="15" xfId="0" applyNumberFormat="1" applyFont="1" applyFill="1" applyBorder="1" applyAlignment="1">
      <alignment horizontal="center" vertical="center"/>
    </xf>
    <xf numFmtId="164" fontId="8" fillId="8" borderId="3" xfId="0" applyNumberFormat="1" applyFont="1" applyFill="1" applyBorder="1" applyAlignment="1">
      <alignment horizontal="center" vertical="center"/>
    </xf>
    <xf numFmtId="3" fontId="4" fillId="3" borderId="3" xfId="0" applyNumberFormat="1" applyFont="1" applyFill="1" applyBorder="1" applyAlignment="1">
      <alignment horizontal="center" vertical="center"/>
    </xf>
    <xf numFmtId="3" fontId="8" fillId="2" borderId="15" xfId="0" applyNumberFormat="1" applyFont="1" applyFill="1" applyBorder="1" applyAlignment="1">
      <alignment horizontal="center" vertical="center"/>
    </xf>
    <xf numFmtId="165" fontId="8" fillId="6" borderId="3" xfId="0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left" vertical="center" wrapText="1"/>
    </xf>
    <xf numFmtId="164" fontId="4" fillId="3" borderId="1" xfId="0" applyNumberFormat="1" applyFont="1" applyFill="1" applyBorder="1" applyAlignment="1">
      <alignment horizontal="center" vertical="center"/>
    </xf>
    <xf numFmtId="0" fontId="24" fillId="0" borderId="0" xfId="0" applyFont="1"/>
    <xf numFmtId="0" fontId="14" fillId="0" borderId="0" xfId="0" applyFont="1"/>
    <xf numFmtId="0" fontId="9" fillId="0" borderId="0" xfId="0" applyFont="1" applyAlignment="1">
      <alignment horizontal="center" wrapText="1"/>
    </xf>
    <xf numFmtId="165" fontId="14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10" xfId="0" applyFont="1" applyBorder="1" applyAlignment="1">
      <alignment horizontal="left" vertical="top"/>
    </xf>
    <xf numFmtId="0" fontId="11" fillId="0" borderId="11" xfId="0" applyFont="1" applyBorder="1" applyAlignment="1">
      <alignment horizontal="left" vertical="top"/>
    </xf>
    <xf numFmtId="0" fontId="11" fillId="0" borderId="12" xfId="0" applyFont="1" applyBorder="1" applyAlignment="1">
      <alignment horizontal="left" vertical="top"/>
    </xf>
    <xf numFmtId="0" fontId="11" fillId="0" borderId="13" xfId="0" applyFont="1" applyBorder="1" applyAlignment="1">
      <alignment horizontal="left" vertical="top"/>
    </xf>
    <xf numFmtId="0" fontId="11" fillId="0" borderId="6" xfId="0" applyFont="1" applyBorder="1" applyAlignment="1">
      <alignment horizontal="left" vertical="top"/>
    </xf>
    <xf numFmtId="0" fontId="11" fillId="0" borderId="14" xfId="0" applyFont="1" applyBorder="1" applyAlignment="1">
      <alignment horizontal="left" vertical="top"/>
    </xf>
    <xf numFmtId="1" fontId="22" fillId="0" borderId="0" xfId="0" applyNumberFormat="1" applyFont="1" applyAlignment="1">
      <alignment horizontal="center" vertical="center"/>
    </xf>
    <xf numFmtId="1" fontId="16" fillId="0" borderId="2" xfId="0" applyNumberFormat="1" applyFont="1" applyBorder="1" applyAlignment="1">
      <alignment horizontal="center" vertical="center" wrapText="1"/>
    </xf>
    <xf numFmtId="1" fontId="16" fillId="7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center" vertical="center" wrapText="1"/>
    </xf>
    <xf numFmtId="1" fontId="1" fillId="7" borderId="8" xfId="0" applyNumberFormat="1" applyFont="1" applyFill="1" applyBorder="1" applyAlignment="1">
      <alignment horizontal="center" vertical="center" wrapText="1"/>
    </xf>
    <xf numFmtId="1" fontId="1" fillId="7" borderId="5" xfId="0" applyNumberFormat="1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 wrapText="1"/>
    </xf>
    <xf numFmtId="164" fontId="1" fillId="0" borderId="8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168" fontId="14" fillId="5" borderId="4" xfId="0" applyNumberFormat="1" applyFont="1" applyFill="1" applyBorder="1" applyAlignment="1">
      <alignment horizontal="right"/>
    </xf>
    <xf numFmtId="168" fontId="14" fillId="5" borderId="5" xfId="0" applyNumberFormat="1" applyFont="1" applyFill="1" applyBorder="1" applyAlignment="1">
      <alignment horizontal="right"/>
    </xf>
    <xf numFmtId="1" fontId="16" fillId="11" borderId="4" xfId="0" applyNumberFormat="1" applyFont="1" applyFill="1" applyBorder="1" applyAlignment="1">
      <alignment horizontal="center" vertical="center" wrapText="1"/>
    </xf>
    <xf numFmtId="1" fontId="16" fillId="11" borderId="5" xfId="0" applyNumberFormat="1" applyFont="1" applyFill="1" applyBorder="1" applyAlignment="1">
      <alignment horizontal="center" vertical="center" wrapText="1"/>
    </xf>
    <xf numFmtId="1" fontId="6" fillId="11" borderId="2" xfId="0" applyNumberFormat="1" applyFont="1" applyFill="1" applyBorder="1" applyAlignment="1">
      <alignment horizontal="center" vertical="center"/>
    </xf>
    <xf numFmtId="165" fontId="4" fillId="3" borderId="1" xfId="0" applyNumberFormat="1" applyFont="1" applyFill="1" applyBorder="1" applyAlignment="1">
      <alignment horizontal="center" vertical="center"/>
    </xf>
    <xf numFmtId="165" fontId="4" fillId="0" borderId="2" xfId="0" quotePrefix="1" applyNumberFormat="1" applyFont="1" applyFill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left" vertical="center" wrapText="1"/>
    </xf>
    <xf numFmtId="167" fontId="4" fillId="0" borderId="2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left" vertical="center" wrapText="1"/>
    </xf>
    <xf numFmtId="165" fontId="4" fillId="0" borderId="9" xfId="0" applyNumberFormat="1" applyFont="1" applyFill="1" applyBorder="1" applyAlignment="1">
      <alignment horizontal="left" vertical="center" wrapText="1"/>
    </xf>
    <xf numFmtId="165" fontId="4" fillId="3" borderId="2" xfId="0" applyNumberFormat="1" applyFont="1" applyFill="1" applyBorder="1" applyAlignment="1">
      <alignment horizontal="center" vertical="center"/>
    </xf>
    <xf numFmtId="165" fontId="4" fillId="3" borderId="2" xfId="0" applyNumberFormat="1" applyFont="1" applyFill="1" applyBorder="1" applyAlignment="1">
      <alignment horizontal="left" vertical="center" wrapText="1"/>
    </xf>
    <xf numFmtId="1" fontId="4" fillId="0" borderId="3" xfId="0" applyNumberFormat="1" applyFont="1" applyBorder="1" applyAlignment="1">
      <alignment horizontal="center" vertical="center"/>
    </xf>
    <xf numFmtId="165" fontId="4" fillId="3" borderId="3" xfId="0" applyNumberFormat="1" applyFont="1" applyFill="1" applyBorder="1" applyAlignment="1">
      <alignment horizontal="left" vertical="center" wrapText="1"/>
    </xf>
    <xf numFmtId="165" fontId="4" fillId="3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65" fontId="4" fillId="0" borderId="9" xfId="0" applyNumberFormat="1" applyFont="1" applyFill="1" applyBorder="1" applyAlignment="1">
      <alignment horizontal="center" vertical="center"/>
    </xf>
    <xf numFmtId="165" fontId="4" fillId="0" borderId="9" xfId="0" quotePrefix="1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67" fontId="4" fillId="0" borderId="15" xfId="0" applyNumberFormat="1" applyFont="1" applyFill="1" applyBorder="1" applyAlignment="1">
      <alignment horizontal="center" vertical="center"/>
    </xf>
    <xf numFmtId="165" fontId="4" fillId="0" borderId="15" xfId="0" applyNumberFormat="1" applyFont="1" applyFill="1" applyBorder="1" applyAlignment="1">
      <alignment horizontal="center" vertical="center"/>
    </xf>
    <xf numFmtId="49" fontId="4" fillId="3" borderId="2" xfId="0" quotePrefix="1" applyNumberFormat="1" applyFont="1" applyFill="1" applyBorder="1" applyAlignment="1">
      <alignment horizontal="center" vertical="center"/>
    </xf>
    <xf numFmtId="0" fontId="13" fillId="0" borderId="8" xfId="0" applyFont="1" applyBorder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175260</xdr:rowOff>
    </xdr:from>
    <xdr:to>
      <xdr:col>8</xdr:col>
      <xdr:colOff>633107</xdr:colOff>
      <xdr:row>5</xdr:row>
      <xdr:rowOff>1546979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2DAE10BE-A91F-F416-25AF-BC0BBB26C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4480" y="2377440"/>
          <a:ext cx="7468247" cy="1371719"/>
        </a:xfrm>
        <a:prstGeom prst="rect">
          <a:avLst/>
        </a:prstGeom>
      </xdr:spPr>
    </xdr:pic>
    <xdr:clientData/>
  </xdr:twoCellAnchor>
  <xdr:twoCellAnchor editAs="oneCell">
    <xdr:from>
      <xdr:col>1</xdr:col>
      <xdr:colOff>1249680</xdr:colOff>
      <xdr:row>42</xdr:row>
      <xdr:rowOff>144780</xdr:rowOff>
    </xdr:from>
    <xdr:to>
      <xdr:col>8</xdr:col>
      <xdr:colOff>625487</xdr:colOff>
      <xdr:row>42</xdr:row>
      <xdr:rowOff>1516499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E278A1D8-EE8F-32BD-A8C0-4AACBE118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6860" y="10988040"/>
          <a:ext cx="7468247" cy="137171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167640</xdr:rowOff>
    </xdr:from>
    <xdr:to>
      <xdr:col>8</xdr:col>
      <xdr:colOff>633107</xdr:colOff>
      <xdr:row>20</xdr:row>
      <xdr:rowOff>1539359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97754B51-4C1E-0F1C-DD44-80216C02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4480" y="6865620"/>
          <a:ext cx="7468247" cy="13717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</xdr:colOff>
      <xdr:row>62</xdr:row>
      <xdr:rowOff>152400</xdr:rowOff>
    </xdr:from>
    <xdr:to>
      <xdr:col>8</xdr:col>
      <xdr:colOff>648347</xdr:colOff>
      <xdr:row>62</xdr:row>
      <xdr:rowOff>1524119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DE929678-9678-85CB-8F5D-35645E8F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9720" y="23172420"/>
          <a:ext cx="7468247" cy="13717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</xdr:colOff>
      <xdr:row>67</xdr:row>
      <xdr:rowOff>175260</xdr:rowOff>
    </xdr:from>
    <xdr:to>
      <xdr:col>8</xdr:col>
      <xdr:colOff>648347</xdr:colOff>
      <xdr:row>67</xdr:row>
      <xdr:rowOff>1546979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921533E0-7C8C-99D6-7F7E-C3460381B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69720" y="24825960"/>
          <a:ext cx="7468247" cy="13717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</xdr:colOff>
      <xdr:row>73</xdr:row>
      <xdr:rowOff>175260</xdr:rowOff>
    </xdr:from>
    <xdr:to>
      <xdr:col>8</xdr:col>
      <xdr:colOff>648347</xdr:colOff>
      <xdr:row>73</xdr:row>
      <xdr:rowOff>1546979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84E84180-9E14-2C67-AE15-A1EC93349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9720" y="27630120"/>
          <a:ext cx="7468247" cy="13717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</xdr:colOff>
      <xdr:row>77</xdr:row>
      <xdr:rowOff>144780</xdr:rowOff>
    </xdr:from>
    <xdr:to>
      <xdr:col>8</xdr:col>
      <xdr:colOff>648347</xdr:colOff>
      <xdr:row>77</xdr:row>
      <xdr:rowOff>1516499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842820F5-F093-6B01-AF29-5445C6F4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69720" y="30022800"/>
          <a:ext cx="7468247" cy="13717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</xdr:colOff>
      <xdr:row>100</xdr:row>
      <xdr:rowOff>152400</xdr:rowOff>
    </xdr:from>
    <xdr:to>
      <xdr:col>8</xdr:col>
      <xdr:colOff>648347</xdr:colOff>
      <xdr:row>100</xdr:row>
      <xdr:rowOff>1524119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7B22EA4B-40FA-A7DD-EC51-234FE7D4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69720" y="37520880"/>
          <a:ext cx="7468247" cy="137171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InqNOQA83xgHCzQuC8yytiIGmz8ma8QF/view?usp=sharing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m.sekula@bedeker.eu" TargetMode="External"/><Relationship Id="rId1" Type="http://schemas.openxmlformats.org/officeDocument/2006/relationships/hyperlink" Target="mailto:zamowienia@bedeker.eu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drive.google.com/file/d/1kQKMVhbAefj56x20LiMAED5uwjq6xLGW/view" TargetMode="External"/><Relationship Id="rId4" Type="http://schemas.openxmlformats.org/officeDocument/2006/relationships/hyperlink" Target="https://drive.google.com/file/d/1InqNOQA83xgHCzQuC8yytiIGmz8ma8QF/vie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51"/>
  <sheetViews>
    <sheetView tabSelected="1" topLeftCell="A115" workbookViewId="0">
      <selection activeCell="L101" sqref="L101"/>
    </sheetView>
  </sheetViews>
  <sheetFormatPr defaultColWidth="14.44140625" defaultRowHeight="15" customHeight="1" x14ac:dyDescent="0.3"/>
  <cols>
    <col min="1" max="1" width="4.33203125" customWidth="1"/>
    <col min="2" max="2" width="18.33203125" customWidth="1"/>
    <col min="3" max="3" width="46.21875" customWidth="1"/>
    <col min="4" max="4" width="9.5546875" style="12" customWidth="1"/>
    <col min="5" max="5" width="11.109375" customWidth="1"/>
    <col min="6" max="6" width="5.44140625" customWidth="1"/>
    <col min="7" max="7" width="10.88671875" style="17" customWidth="1"/>
    <col min="8" max="8" width="16.44140625" style="55" customWidth="1"/>
    <col min="9" max="9" width="13.88671875" customWidth="1"/>
    <col min="10" max="10" width="11.88671875" customWidth="1"/>
  </cols>
  <sheetData>
    <row r="1" spans="1:10" ht="34.799999999999997" customHeight="1" x14ac:dyDescent="0.3">
      <c r="A1" s="103" t="s">
        <v>8</v>
      </c>
      <c r="B1" s="103"/>
      <c r="C1" s="103"/>
      <c r="D1" s="103"/>
      <c r="E1" s="103"/>
      <c r="F1" s="103"/>
      <c r="G1" s="103"/>
      <c r="H1" s="103"/>
      <c r="I1" s="103"/>
      <c r="J1" s="103"/>
    </row>
    <row r="2" spans="1:10" ht="28.8" customHeight="1" x14ac:dyDescent="0.3">
      <c r="A2" s="116" t="s">
        <v>18</v>
      </c>
      <c r="B2" s="117"/>
      <c r="C2" s="118"/>
      <c r="D2" s="118"/>
      <c r="E2" s="118"/>
      <c r="F2" s="118"/>
      <c r="G2" s="118"/>
      <c r="H2" s="57" t="s">
        <v>5</v>
      </c>
      <c r="I2" s="109"/>
      <c r="J2" s="110"/>
    </row>
    <row r="3" spans="1:10" ht="36" customHeight="1" x14ac:dyDescent="0.4">
      <c r="A3" s="104" t="s">
        <v>6</v>
      </c>
      <c r="B3" s="104"/>
      <c r="C3" s="111"/>
      <c r="D3" s="112"/>
      <c r="E3" s="112"/>
      <c r="F3" s="112"/>
      <c r="G3" s="113"/>
      <c r="H3" s="58" t="s">
        <v>15</v>
      </c>
      <c r="I3" s="114">
        <f>SUM(H8:H128)</f>
        <v>0</v>
      </c>
      <c r="J3" s="115"/>
    </row>
    <row r="4" spans="1:10" ht="34.799999999999997" customHeight="1" x14ac:dyDescent="0.3">
      <c r="A4" s="105" t="s">
        <v>7</v>
      </c>
      <c r="B4" s="105"/>
      <c r="C4" s="106"/>
      <c r="D4" s="107"/>
      <c r="E4" s="107"/>
      <c r="F4" s="107"/>
      <c r="G4" s="108"/>
      <c r="H4" s="57" t="s">
        <v>16</v>
      </c>
      <c r="I4" s="109"/>
      <c r="J4" s="110"/>
    </row>
    <row r="5" spans="1:10" ht="39" customHeight="1" x14ac:dyDescent="0.3">
      <c r="A5" s="42"/>
      <c r="B5" s="43"/>
      <c r="C5" s="43"/>
      <c r="D5" s="45" t="s">
        <v>33</v>
      </c>
      <c r="E5" s="43"/>
      <c r="F5" s="43"/>
      <c r="G5" s="43"/>
      <c r="H5" s="51"/>
      <c r="I5" s="43"/>
      <c r="J5" s="44"/>
    </row>
    <row r="6" spans="1:10" s="41" customFormat="1" ht="132.6" customHeight="1" x14ac:dyDescent="0.15">
      <c r="A6" s="40" t="s">
        <v>17</v>
      </c>
      <c r="B6" s="40" t="s">
        <v>17</v>
      </c>
      <c r="C6" s="40" t="s">
        <v>17</v>
      </c>
      <c r="D6" s="40" t="s">
        <v>17</v>
      </c>
      <c r="E6" s="40" t="s">
        <v>17</v>
      </c>
      <c r="F6" s="40" t="s">
        <v>17</v>
      </c>
      <c r="G6" s="40" t="s">
        <v>17</v>
      </c>
      <c r="H6" s="141" t="s">
        <v>17</v>
      </c>
      <c r="I6" s="40" t="s">
        <v>17</v>
      </c>
      <c r="J6" s="40" t="s">
        <v>17</v>
      </c>
    </row>
    <row r="7" spans="1:10" ht="28.2" customHeight="1" x14ac:dyDescent="0.3">
      <c r="A7" s="1" t="s">
        <v>0</v>
      </c>
      <c r="B7" s="1" t="s">
        <v>1</v>
      </c>
      <c r="C7" s="25" t="s">
        <v>2</v>
      </c>
      <c r="D7" s="9" t="s">
        <v>9</v>
      </c>
      <c r="E7" s="10" t="s">
        <v>10</v>
      </c>
      <c r="F7" s="7" t="s">
        <v>3</v>
      </c>
      <c r="G7" s="16" t="s">
        <v>11</v>
      </c>
      <c r="H7" s="16" t="s">
        <v>12</v>
      </c>
      <c r="I7" s="16" t="s">
        <v>13</v>
      </c>
      <c r="J7" s="8" t="s">
        <v>4</v>
      </c>
    </row>
    <row r="8" spans="1:10" ht="15" customHeight="1" x14ac:dyDescent="0.3">
      <c r="A8" s="2">
        <v>1</v>
      </c>
      <c r="B8" s="6">
        <v>9788383218939</v>
      </c>
      <c r="C8" s="14" t="s">
        <v>37</v>
      </c>
      <c r="D8" s="5">
        <v>39.9</v>
      </c>
      <c r="E8" s="11">
        <f>ROUND(D8*0.6,2)</f>
        <v>23.94</v>
      </c>
      <c r="F8" s="3">
        <f ca="1">IFERROR(__xludf.DUMMYFUNCTION("VLOOKUP($B121,IMPORTRANGE(""https://docs.google.com/spreadsheets/d/12kJeOb3DLWWg8o7sW1QICZ8qsKlcv9OfYjohcMhA61g/edit#gid=1661307685=share"", ""PUBLICAT!A:K""),5,0)"),5)</f>
        <v>5</v>
      </c>
      <c r="G8" s="18"/>
      <c r="H8" s="53">
        <f t="shared" ref="H8:H17" si="0">G8*D8</f>
        <v>0</v>
      </c>
      <c r="I8" s="4" t="s">
        <v>36</v>
      </c>
      <c r="J8" s="119" t="s">
        <v>146</v>
      </c>
    </row>
    <row r="9" spans="1:10" ht="15" customHeight="1" x14ac:dyDescent="0.3">
      <c r="A9" s="2">
        <v>2</v>
      </c>
      <c r="B9" s="6">
        <v>9788383218922</v>
      </c>
      <c r="C9" s="14" t="s">
        <v>38</v>
      </c>
      <c r="D9" s="5">
        <v>39.9</v>
      </c>
      <c r="E9" s="11">
        <f t="shared" ref="E9:E17" si="1">ROUND(D9*0.6,2)</f>
        <v>23.94</v>
      </c>
      <c r="F9" s="3">
        <f ca="1">IFERROR(__xludf.DUMMYFUNCTION("VLOOKUP($B120,IMPORTRANGE(""https://docs.google.com/spreadsheets/d/12kJeOb3DLWWg8o7sW1QICZ8qsKlcv9OfYjohcMhA61g/edit#gid=1661307685=share"", ""PUBLICAT!A:K""),5,0)"),5)</f>
        <v>5</v>
      </c>
      <c r="G9" s="18"/>
      <c r="H9" s="53">
        <f t="shared" si="0"/>
        <v>0</v>
      </c>
      <c r="I9" s="4" t="s">
        <v>36</v>
      </c>
      <c r="J9" s="119" t="s">
        <v>147</v>
      </c>
    </row>
    <row r="10" spans="1:10" ht="15" customHeight="1" x14ac:dyDescent="0.3">
      <c r="A10" s="2">
        <v>3</v>
      </c>
      <c r="B10" s="6">
        <v>9788383714301</v>
      </c>
      <c r="C10" s="14" t="s">
        <v>39</v>
      </c>
      <c r="D10" s="5">
        <v>39.99</v>
      </c>
      <c r="E10" s="11">
        <f t="shared" si="1"/>
        <v>23.99</v>
      </c>
      <c r="F10" s="3">
        <f ca="1">IFERROR(__xludf.DUMMYFUNCTION("VLOOKUP($B119,IMPORTRANGE(""https://docs.google.com/spreadsheets/d/12kJeOb3DLWWg8o7sW1QICZ8qsKlcv9OfYjohcMhA61g/edit#gid=1661307685=share"", ""PUBLICAT!A:K""),5,0)"),5)</f>
        <v>5</v>
      </c>
      <c r="G10" s="18"/>
      <c r="H10" s="53">
        <f t="shared" si="0"/>
        <v>0</v>
      </c>
      <c r="I10" s="4" t="s">
        <v>36</v>
      </c>
      <c r="J10" s="119" t="s">
        <v>148</v>
      </c>
    </row>
    <row r="11" spans="1:10" ht="15" customHeight="1" x14ac:dyDescent="0.3">
      <c r="A11" s="19">
        <v>4</v>
      </c>
      <c r="B11" s="20">
        <v>9788383218946</v>
      </c>
      <c r="C11" s="67" t="s">
        <v>34</v>
      </c>
      <c r="D11" s="21">
        <v>39.9</v>
      </c>
      <c r="E11" s="11">
        <f t="shared" si="1"/>
        <v>23.94</v>
      </c>
      <c r="F11" s="22">
        <f ca="1">IFERROR(__xludf.DUMMYFUNCTION("VLOOKUP($B21,IMPORTRANGE(""https://docs.google.com/spreadsheets/d/12kJeOb3DLWWg8o7sW1QICZ8qsKlcv9OfYjohcMhA61g/edit#gid=1661307685=share"", ""PUBLICAT!A:K""),5,0)"),5)</f>
        <v>5</v>
      </c>
      <c r="G11" s="23"/>
      <c r="H11" s="53">
        <f t="shared" si="0"/>
        <v>0</v>
      </c>
      <c r="I11" s="4" t="s">
        <v>36</v>
      </c>
      <c r="J11" s="119" t="s">
        <v>149</v>
      </c>
    </row>
    <row r="12" spans="1:10" ht="15" customHeight="1" x14ac:dyDescent="0.3">
      <c r="A12" s="2">
        <f>A11+1</f>
        <v>5</v>
      </c>
      <c r="B12" s="6">
        <v>9788383218953</v>
      </c>
      <c r="C12" s="14" t="s">
        <v>40</v>
      </c>
      <c r="D12" s="5">
        <v>39.9</v>
      </c>
      <c r="E12" s="11">
        <f t="shared" si="1"/>
        <v>23.94</v>
      </c>
      <c r="F12" s="3">
        <f ca="1">IFERROR(__xludf.DUMMYFUNCTION("VLOOKUP($B116,IMPORTRANGE(""https://docs.google.com/spreadsheets/d/12kJeOb3DLWWg8o7sW1QICZ8qsKlcv9OfYjohcMhA61g/edit#gid=1661307685=share"", ""PUBLICAT!A:K""),5,0)"),5)</f>
        <v>5</v>
      </c>
      <c r="G12" s="18"/>
      <c r="H12" s="53">
        <f t="shared" si="0"/>
        <v>0</v>
      </c>
      <c r="I12" s="4" t="s">
        <v>36</v>
      </c>
      <c r="J12" s="119" t="s">
        <v>150</v>
      </c>
    </row>
    <row r="13" spans="1:10" ht="14.4" x14ac:dyDescent="0.3">
      <c r="A13" s="2">
        <f t="shared" ref="A13:A66" si="2">A12+1</f>
        <v>6</v>
      </c>
      <c r="B13" s="6">
        <v>9788383214740</v>
      </c>
      <c r="C13" s="15" t="s">
        <v>41</v>
      </c>
      <c r="D13" s="5">
        <v>29.9</v>
      </c>
      <c r="E13" s="11">
        <f t="shared" si="1"/>
        <v>17.940000000000001</v>
      </c>
      <c r="F13" s="3">
        <v>5</v>
      </c>
      <c r="G13" s="18"/>
      <c r="H13" s="53">
        <f t="shared" si="0"/>
        <v>0</v>
      </c>
      <c r="I13" s="4" t="s">
        <v>36</v>
      </c>
      <c r="J13" s="119" t="s">
        <v>151</v>
      </c>
    </row>
    <row r="14" spans="1:10" ht="15" customHeight="1" x14ac:dyDescent="0.3">
      <c r="A14" s="2">
        <f t="shared" si="2"/>
        <v>7</v>
      </c>
      <c r="B14" s="6">
        <v>9788383216287</v>
      </c>
      <c r="C14" s="15" t="s">
        <v>42</v>
      </c>
      <c r="D14" s="5">
        <v>39.9</v>
      </c>
      <c r="E14" s="11">
        <f t="shared" si="1"/>
        <v>23.94</v>
      </c>
      <c r="F14" s="3">
        <v>5</v>
      </c>
      <c r="G14" s="18"/>
      <c r="H14" s="53">
        <f t="shared" si="0"/>
        <v>0</v>
      </c>
      <c r="I14" s="4" t="s">
        <v>36</v>
      </c>
      <c r="J14" s="119" t="s">
        <v>152</v>
      </c>
    </row>
    <row r="15" spans="1:10" ht="15" customHeight="1" x14ac:dyDescent="0.3">
      <c r="A15" s="2">
        <f t="shared" si="2"/>
        <v>8</v>
      </c>
      <c r="B15" s="6">
        <v>9788383710044</v>
      </c>
      <c r="C15" s="14" t="s">
        <v>43</v>
      </c>
      <c r="D15" s="5">
        <v>39.9</v>
      </c>
      <c r="E15" s="11">
        <f t="shared" si="1"/>
        <v>23.94</v>
      </c>
      <c r="F15" s="3">
        <v>5</v>
      </c>
      <c r="G15" s="18"/>
      <c r="H15" s="53">
        <f t="shared" si="0"/>
        <v>0</v>
      </c>
      <c r="I15" s="4" t="s">
        <v>36</v>
      </c>
      <c r="J15" s="119" t="s">
        <v>153</v>
      </c>
    </row>
    <row r="16" spans="1:10" ht="15" customHeight="1" x14ac:dyDescent="0.3">
      <c r="A16" s="2">
        <f t="shared" si="2"/>
        <v>9</v>
      </c>
      <c r="B16" s="6">
        <v>9788383713410</v>
      </c>
      <c r="C16" s="13" t="s">
        <v>44</v>
      </c>
      <c r="D16" s="5">
        <v>39.99</v>
      </c>
      <c r="E16" s="11">
        <f t="shared" si="1"/>
        <v>23.99</v>
      </c>
      <c r="F16" s="3">
        <v>5</v>
      </c>
      <c r="G16" s="18"/>
      <c r="H16" s="53">
        <f t="shared" si="0"/>
        <v>0</v>
      </c>
      <c r="I16" s="4" t="s">
        <v>36</v>
      </c>
      <c r="J16" s="119" t="s">
        <v>154</v>
      </c>
    </row>
    <row r="17" spans="1:10" ht="15" customHeight="1" x14ac:dyDescent="0.3">
      <c r="A17" s="2">
        <f t="shared" si="2"/>
        <v>10</v>
      </c>
      <c r="B17" s="6">
        <v>9788383216744</v>
      </c>
      <c r="C17" s="14" t="s">
        <v>35</v>
      </c>
      <c r="D17" s="5">
        <v>64.900000000000006</v>
      </c>
      <c r="E17" s="11">
        <f t="shared" si="1"/>
        <v>38.94</v>
      </c>
      <c r="F17" s="3">
        <f ca="1">IFERROR(__xludf.DUMMYFUNCTION("VLOOKUP($B123,IMPORTRANGE(""https://docs.google.com/spreadsheets/d/12kJeOb3DLWWg8o7sW1QICZ8qsKlcv9OfYjohcMhA61g/edit#gid=1661307685=share"", ""PUBLICAT!A:K""),5,0)"),5)</f>
        <v>5</v>
      </c>
      <c r="G17" s="18"/>
      <c r="H17" s="53">
        <f t="shared" si="0"/>
        <v>0</v>
      </c>
      <c r="I17" s="4" t="s">
        <v>36</v>
      </c>
      <c r="J17" s="119" t="s">
        <v>155</v>
      </c>
    </row>
    <row r="18" spans="1:10" ht="28.8" customHeight="1" x14ac:dyDescent="0.3">
      <c r="A18" s="46"/>
      <c r="B18" s="47"/>
      <c r="C18" s="47"/>
      <c r="D18" s="39" t="s">
        <v>49</v>
      </c>
      <c r="E18" s="47"/>
      <c r="F18" s="47"/>
      <c r="G18" s="47"/>
      <c r="H18" s="54"/>
      <c r="I18" s="47"/>
      <c r="J18" s="48"/>
    </row>
    <row r="19" spans="1:10" ht="28.2" customHeight="1" x14ac:dyDescent="0.3">
      <c r="A19" s="26" t="s">
        <v>0</v>
      </c>
      <c r="B19" s="26" t="s">
        <v>1</v>
      </c>
      <c r="C19" s="27" t="s">
        <v>2</v>
      </c>
      <c r="D19" s="69" t="s">
        <v>9</v>
      </c>
      <c r="E19" s="69" t="s">
        <v>10</v>
      </c>
      <c r="F19" s="28" t="s">
        <v>3</v>
      </c>
      <c r="G19" s="29" t="s">
        <v>11</v>
      </c>
      <c r="H19" s="8" t="s">
        <v>12</v>
      </c>
      <c r="I19" s="29" t="s">
        <v>13</v>
      </c>
      <c r="J19" s="29" t="s">
        <v>4</v>
      </c>
    </row>
    <row r="20" spans="1:10" ht="15" customHeight="1" x14ac:dyDescent="0.3">
      <c r="A20" s="30">
        <f>A17+1</f>
        <v>11</v>
      </c>
      <c r="B20" s="31">
        <v>9788383713403</v>
      </c>
      <c r="C20" s="36" t="s">
        <v>45</v>
      </c>
      <c r="D20" s="37">
        <v>24.9</v>
      </c>
      <c r="E20" s="11">
        <f t="shared" ref="E20" si="3">ROUND(D20*0.6,2)</f>
        <v>14.94</v>
      </c>
      <c r="F20" s="3">
        <v>5</v>
      </c>
      <c r="G20" s="34"/>
      <c r="H20" s="53">
        <f t="shared" ref="H20" si="4">G20*D20</f>
        <v>0</v>
      </c>
      <c r="I20" s="4" t="s">
        <v>36</v>
      </c>
      <c r="J20" s="66" t="s">
        <v>156</v>
      </c>
    </row>
    <row r="21" spans="1:10" ht="132.6" customHeight="1" x14ac:dyDescent="0.3">
      <c r="A21" s="40" t="s">
        <v>17</v>
      </c>
      <c r="B21" s="40" t="s">
        <v>17</v>
      </c>
      <c r="C21" s="40" t="s">
        <v>17</v>
      </c>
      <c r="D21" s="40" t="s">
        <v>17</v>
      </c>
      <c r="E21" s="40" t="s">
        <v>17</v>
      </c>
      <c r="F21" s="40" t="s">
        <v>17</v>
      </c>
      <c r="G21" s="40" t="s">
        <v>17</v>
      </c>
      <c r="H21" s="52" t="s">
        <v>17</v>
      </c>
      <c r="I21" s="40" t="s">
        <v>17</v>
      </c>
      <c r="J21" s="40" t="s">
        <v>17</v>
      </c>
    </row>
    <row r="22" spans="1:10" ht="28.2" customHeight="1" x14ac:dyDescent="0.3">
      <c r="A22" s="26" t="s">
        <v>0</v>
      </c>
      <c r="B22" s="26" t="s">
        <v>1</v>
      </c>
      <c r="C22" s="27" t="s">
        <v>2</v>
      </c>
      <c r="D22" s="69" t="s">
        <v>9</v>
      </c>
      <c r="E22" s="69" t="s">
        <v>10</v>
      </c>
      <c r="F22" s="28" t="s">
        <v>3</v>
      </c>
      <c r="G22" s="29" t="s">
        <v>11</v>
      </c>
      <c r="H22" s="8" t="s">
        <v>12</v>
      </c>
      <c r="I22" s="29" t="s">
        <v>13</v>
      </c>
      <c r="J22" s="29" t="s">
        <v>4</v>
      </c>
    </row>
    <row r="23" spans="1:10" ht="15" customHeight="1" x14ac:dyDescent="0.3">
      <c r="A23" s="30">
        <f>A20+1</f>
        <v>12</v>
      </c>
      <c r="B23" s="31">
        <v>9788383217611</v>
      </c>
      <c r="C23" s="36" t="s">
        <v>46</v>
      </c>
      <c r="D23" s="37">
        <v>42.9</v>
      </c>
      <c r="E23" s="11">
        <f t="shared" ref="E23:E25" si="5">ROUND(D23*0.6,2)</f>
        <v>25.74</v>
      </c>
      <c r="F23" s="3">
        <v>5</v>
      </c>
      <c r="G23" s="34"/>
      <c r="H23" s="53">
        <f t="shared" ref="H23:H25" si="6">G23*D23</f>
        <v>0</v>
      </c>
      <c r="I23" s="4" t="s">
        <v>36</v>
      </c>
      <c r="J23" s="119" t="s">
        <v>176</v>
      </c>
    </row>
    <row r="24" spans="1:10" ht="15" customHeight="1" x14ac:dyDescent="0.3">
      <c r="A24" s="30">
        <f t="shared" si="2"/>
        <v>13</v>
      </c>
      <c r="B24" s="31">
        <v>9788383217857</v>
      </c>
      <c r="C24" s="36" t="s">
        <v>47</v>
      </c>
      <c r="D24" s="37">
        <v>44.9</v>
      </c>
      <c r="E24" s="11">
        <f t="shared" si="5"/>
        <v>26.94</v>
      </c>
      <c r="F24" s="3">
        <v>5</v>
      </c>
      <c r="G24" s="34"/>
      <c r="H24" s="53">
        <f t="shared" si="6"/>
        <v>0</v>
      </c>
      <c r="I24" s="4" t="s">
        <v>36</v>
      </c>
      <c r="J24" s="119" t="s">
        <v>157</v>
      </c>
    </row>
    <row r="25" spans="1:10" ht="15" customHeight="1" x14ac:dyDescent="0.3">
      <c r="A25" s="30">
        <f t="shared" si="2"/>
        <v>14</v>
      </c>
      <c r="B25" s="31">
        <v>9788382512809</v>
      </c>
      <c r="C25" s="36" t="s">
        <v>48</v>
      </c>
      <c r="D25" s="5">
        <v>39.9</v>
      </c>
      <c r="E25" s="11">
        <f t="shared" si="5"/>
        <v>23.94</v>
      </c>
      <c r="F25" s="3">
        <v>5</v>
      </c>
      <c r="G25" s="34"/>
      <c r="H25" s="53">
        <f t="shared" si="6"/>
        <v>0</v>
      </c>
      <c r="I25" s="4" t="s">
        <v>36</v>
      </c>
      <c r="J25" s="120" t="s">
        <v>193</v>
      </c>
    </row>
    <row r="26" spans="1:10" ht="28.8" customHeight="1" x14ac:dyDescent="0.3">
      <c r="A26" s="46"/>
      <c r="B26" s="47"/>
      <c r="C26" s="47"/>
      <c r="D26" s="39" t="s">
        <v>50</v>
      </c>
      <c r="E26" s="47"/>
      <c r="F26" s="47"/>
      <c r="G26" s="47"/>
      <c r="H26" s="54"/>
      <c r="I26" s="47"/>
      <c r="J26" s="48"/>
    </row>
    <row r="27" spans="1:10" ht="28.2" customHeight="1" x14ac:dyDescent="0.3">
      <c r="A27" s="26" t="s">
        <v>0</v>
      </c>
      <c r="B27" s="26" t="s">
        <v>1</v>
      </c>
      <c r="C27" s="27" t="s">
        <v>2</v>
      </c>
      <c r="D27" s="69" t="s">
        <v>9</v>
      </c>
      <c r="E27" s="69" t="s">
        <v>10</v>
      </c>
      <c r="F27" s="28" t="s">
        <v>3</v>
      </c>
      <c r="G27" s="29" t="s">
        <v>11</v>
      </c>
      <c r="H27" s="8" t="s">
        <v>12</v>
      </c>
      <c r="I27" s="29" t="s">
        <v>13</v>
      </c>
      <c r="J27" s="29" t="s">
        <v>4</v>
      </c>
    </row>
    <row r="28" spans="1:10" ht="15" customHeight="1" x14ac:dyDescent="0.3">
      <c r="A28" s="30">
        <f>A25+1</f>
        <v>15</v>
      </c>
      <c r="B28" s="123">
        <v>9788383713427</v>
      </c>
      <c r="C28" s="124" t="s">
        <v>51</v>
      </c>
      <c r="D28" s="125">
        <v>42.99</v>
      </c>
      <c r="E28" s="11">
        <f t="shared" ref="E28:E35" si="7">ROUND(D28*0.6,2)</f>
        <v>25.79</v>
      </c>
      <c r="F28" s="3">
        <v>5</v>
      </c>
      <c r="G28" s="34"/>
      <c r="H28" s="53">
        <f t="shared" ref="H28:H35" si="8">G28*D28</f>
        <v>0</v>
      </c>
      <c r="I28" s="4" t="s">
        <v>36</v>
      </c>
      <c r="J28" s="120" t="s">
        <v>194</v>
      </c>
    </row>
    <row r="29" spans="1:10" ht="15" customHeight="1" x14ac:dyDescent="0.3">
      <c r="A29" s="30">
        <f t="shared" si="2"/>
        <v>16</v>
      </c>
      <c r="B29" s="126">
        <v>9788383218984</v>
      </c>
      <c r="C29" s="127" t="s">
        <v>52</v>
      </c>
      <c r="D29" s="125">
        <v>44.9</v>
      </c>
      <c r="E29" s="11">
        <f t="shared" si="7"/>
        <v>26.94</v>
      </c>
      <c r="F29" s="3">
        <v>5</v>
      </c>
      <c r="G29" s="34"/>
      <c r="H29" s="53">
        <f t="shared" si="8"/>
        <v>0</v>
      </c>
      <c r="I29" s="4" t="s">
        <v>36</v>
      </c>
      <c r="J29" s="121" t="s">
        <v>158</v>
      </c>
    </row>
    <row r="30" spans="1:10" ht="15" customHeight="1" x14ac:dyDescent="0.3">
      <c r="A30" s="30">
        <f t="shared" si="2"/>
        <v>17</v>
      </c>
      <c r="B30" s="123">
        <v>9788383710297</v>
      </c>
      <c r="C30" s="124" t="s">
        <v>53</v>
      </c>
      <c r="D30" s="125">
        <v>54.9</v>
      </c>
      <c r="E30" s="11">
        <f t="shared" si="7"/>
        <v>32.94</v>
      </c>
      <c r="F30" s="3">
        <v>5</v>
      </c>
      <c r="G30" s="34"/>
      <c r="H30" s="53">
        <f t="shared" si="8"/>
        <v>0</v>
      </c>
      <c r="I30" s="4" t="s">
        <v>36</v>
      </c>
      <c r="J30" s="121" t="s">
        <v>159</v>
      </c>
    </row>
    <row r="31" spans="1:10" ht="15" customHeight="1" x14ac:dyDescent="0.3">
      <c r="A31" s="30">
        <f t="shared" si="2"/>
        <v>18</v>
      </c>
      <c r="B31" s="123">
        <v>9788383712154</v>
      </c>
      <c r="C31" s="124" t="s">
        <v>54</v>
      </c>
      <c r="D31" s="122">
        <v>44.9</v>
      </c>
      <c r="E31" s="11">
        <f t="shared" si="7"/>
        <v>26.94</v>
      </c>
      <c r="F31" s="3">
        <v>5</v>
      </c>
      <c r="G31" s="34"/>
      <c r="H31" s="53">
        <f t="shared" si="8"/>
        <v>0</v>
      </c>
      <c r="I31" s="4" t="s">
        <v>36</v>
      </c>
      <c r="J31" s="120" t="s">
        <v>195</v>
      </c>
    </row>
    <row r="32" spans="1:10" ht="15" customHeight="1" x14ac:dyDescent="0.3">
      <c r="A32" s="30">
        <f t="shared" si="2"/>
        <v>19</v>
      </c>
      <c r="B32" s="123">
        <v>9788383212364</v>
      </c>
      <c r="C32" s="124" t="s">
        <v>55</v>
      </c>
      <c r="D32" s="122">
        <v>39.9</v>
      </c>
      <c r="E32" s="11">
        <f t="shared" si="7"/>
        <v>23.94</v>
      </c>
      <c r="F32" s="3">
        <v>5</v>
      </c>
      <c r="G32" s="34"/>
      <c r="H32" s="53">
        <f t="shared" si="8"/>
        <v>0</v>
      </c>
      <c r="I32" s="4" t="s">
        <v>36</v>
      </c>
      <c r="J32" s="120" t="s">
        <v>196</v>
      </c>
    </row>
    <row r="33" spans="1:10" ht="15" customHeight="1" x14ac:dyDescent="0.3">
      <c r="A33" s="30">
        <f t="shared" si="2"/>
        <v>20</v>
      </c>
      <c r="B33" s="123">
        <v>9788383210001</v>
      </c>
      <c r="C33" s="124" t="s">
        <v>56</v>
      </c>
      <c r="D33" s="122">
        <v>39.9</v>
      </c>
      <c r="E33" s="11">
        <f t="shared" si="7"/>
        <v>23.94</v>
      </c>
      <c r="F33" s="3">
        <v>5</v>
      </c>
      <c r="G33" s="34"/>
      <c r="H33" s="53">
        <f t="shared" si="8"/>
        <v>0</v>
      </c>
      <c r="I33" s="4" t="s">
        <v>36</v>
      </c>
      <c r="J33" s="120" t="s">
        <v>197</v>
      </c>
    </row>
    <row r="34" spans="1:10" ht="15" customHeight="1" x14ac:dyDescent="0.3">
      <c r="A34" s="30">
        <f t="shared" si="2"/>
        <v>21</v>
      </c>
      <c r="B34" s="126">
        <v>9788383212715</v>
      </c>
      <c r="C34" s="127" t="s">
        <v>57</v>
      </c>
      <c r="D34" s="125">
        <v>42.9</v>
      </c>
      <c r="E34" s="11">
        <f t="shared" si="7"/>
        <v>25.74</v>
      </c>
      <c r="F34" s="3">
        <v>5</v>
      </c>
      <c r="G34" s="34"/>
      <c r="H34" s="53">
        <f t="shared" si="8"/>
        <v>0</v>
      </c>
      <c r="I34" s="4" t="s">
        <v>36</v>
      </c>
      <c r="J34" s="121" t="s">
        <v>160</v>
      </c>
    </row>
    <row r="35" spans="1:10" ht="15" customHeight="1" x14ac:dyDescent="0.3">
      <c r="A35" s="30">
        <f t="shared" si="2"/>
        <v>22</v>
      </c>
      <c r="B35" s="123">
        <v>9788383213637</v>
      </c>
      <c r="C35" s="124" t="s">
        <v>58</v>
      </c>
      <c r="D35" s="125">
        <v>42.9</v>
      </c>
      <c r="E35" s="11">
        <f t="shared" si="7"/>
        <v>25.74</v>
      </c>
      <c r="F35" s="3">
        <v>5</v>
      </c>
      <c r="G35" s="34"/>
      <c r="H35" s="53">
        <f t="shared" si="8"/>
        <v>0</v>
      </c>
      <c r="I35" s="4" t="s">
        <v>36</v>
      </c>
      <c r="J35" s="122" t="s">
        <v>139</v>
      </c>
    </row>
    <row r="36" spans="1:10" ht="28.8" customHeight="1" x14ac:dyDescent="0.3">
      <c r="A36" s="46"/>
      <c r="B36" s="47"/>
      <c r="C36" s="47"/>
      <c r="D36" s="39" t="s">
        <v>59</v>
      </c>
      <c r="E36" s="47"/>
      <c r="F36" s="47"/>
      <c r="G36" s="47"/>
      <c r="H36" s="54"/>
      <c r="I36" s="47"/>
      <c r="J36" s="48"/>
    </row>
    <row r="37" spans="1:10" ht="28.2" customHeight="1" x14ac:dyDescent="0.3">
      <c r="A37" s="26" t="s">
        <v>0</v>
      </c>
      <c r="B37" s="26" t="s">
        <v>1</v>
      </c>
      <c r="C37" s="27" t="s">
        <v>2</v>
      </c>
      <c r="D37" s="69" t="s">
        <v>9</v>
      </c>
      <c r="E37" s="69" t="s">
        <v>10</v>
      </c>
      <c r="F37" s="28" t="s">
        <v>3</v>
      </c>
      <c r="G37" s="29" t="s">
        <v>11</v>
      </c>
      <c r="H37" s="8" t="s">
        <v>12</v>
      </c>
      <c r="I37" s="29" t="s">
        <v>13</v>
      </c>
      <c r="J37" s="29" t="s">
        <v>4</v>
      </c>
    </row>
    <row r="38" spans="1:10" ht="15" customHeight="1" x14ac:dyDescent="0.3">
      <c r="A38" s="30">
        <f>A35+1</f>
        <v>23</v>
      </c>
      <c r="B38" s="122">
        <v>9788383712147</v>
      </c>
      <c r="C38" s="124" t="s">
        <v>60</v>
      </c>
      <c r="D38" s="122">
        <v>44.9</v>
      </c>
      <c r="E38" s="11">
        <v>26.94</v>
      </c>
      <c r="F38" s="3">
        <v>5</v>
      </c>
      <c r="G38" s="34"/>
      <c r="H38" s="53">
        <v>0</v>
      </c>
      <c r="I38" s="4" t="s">
        <v>36</v>
      </c>
      <c r="J38" s="122" t="s">
        <v>198</v>
      </c>
    </row>
    <row r="39" spans="1:10" ht="15" customHeight="1" x14ac:dyDescent="0.3">
      <c r="A39" s="38">
        <f t="shared" si="2"/>
        <v>24</v>
      </c>
      <c r="B39" s="122">
        <v>9788382512755</v>
      </c>
      <c r="C39" s="128" t="s">
        <v>61</v>
      </c>
      <c r="D39" s="122">
        <v>39.99</v>
      </c>
      <c r="E39" s="73">
        <v>23.99</v>
      </c>
      <c r="F39" s="22">
        <v>5</v>
      </c>
      <c r="G39" s="74"/>
      <c r="H39" s="75">
        <v>0</v>
      </c>
      <c r="I39" s="24" t="s">
        <v>36</v>
      </c>
      <c r="J39" s="122" t="s">
        <v>199</v>
      </c>
    </row>
    <row r="40" spans="1:10" ht="15" customHeight="1" x14ac:dyDescent="0.3">
      <c r="A40" s="30">
        <f t="shared" si="2"/>
        <v>25</v>
      </c>
      <c r="B40" s="122">
        <v>9788383212685</v>
      </c>
      <c r="C40" s="124" t="s">
        <v>62</v>
      </c>
      <c r="D40" s="122">
        <v>42.9</v>
      </c>
      <c r="E40" s="32">
        <v>25.74</v>
      </c>
      <c r="F40" s="33">
        <v>5</v>
      </c>
      <c r="G40" s="34"/>
      <c r="H40" s="68">
        <v>0</v>
      </c>
      <c r="I40" s="35" t="s">
        <v>36</v>
      </c>
      <c r="J40" s="122" t="s">
        <v>200</v>
      </c>
    </row>
    <row r="41" spans="1:10" ht="15" customHeight="1" x14ac:dyDescent="0.3">
      <c r="A41" s="30">
        <f t="shared" si="2"/>
        <v>26</v>
      </c>
      <c r="B41" s="122">
        <v>9788383213163</v>
      </c>
      <c r="C41" s="124" t="s">
        <v>63</v>
      </c>
      <c r="D41" s="122">
        <v>42.9</v>
      </c>
      <c r="E41" s="32">
        <v>25.74</v>
      </c>
      <c r="F41" s="33">
        <v>5</v>
      </c>
      <c r="G41" s="34"/>
      <c r="H41" s="68">
        <v>0</v>
      </c>
      <c r="I41" s="35" t="s">
        <v>36</v>
      </c>
      <c r="J41" s="122" t="s">
        <v>201</v>
      </c>
    </row>
    <row r="42" spans="1:10" ht="15" customHeight="1" x14ac:dyDescent="0.3">
      <c r="A42" s="30">
        <f t="shared" si="2"/>
        <v>27</v>
      </c>
      <c r="B42" s="122">
        <v>9788383213170</v>
      </c>
      <c r="C42" s="124" t="s">
        <v>64</v>
      </c>
      <c r="D42" s="122">
        <v>42.9</v>
      </c>
      <c r="E42" s="32">
        <v>25.74</v>
      </c>
      <c r="F42" s="33">
        <v>5</v>
      </c>
      <c r="G42" s="34"/>
      <c r="H42" s="68">
        <v>0</v>
      </c>
      <c r="I42" s="35" t="s">
        <v>36</v>
      </c>
      <c r="J42" s="122" t="s">
        <v>202</v>
      </c>
    </row>
    <row r="43" spans="1:10" ht="132.6" customHeight="1" x14ac:dyDescent="0.3">
      <c r="A43" s="41" t="s">
        <v>17</v>
      </c>
      <c r="B43" s="41" t="s">
        <v>17</v>
      </c>
      <c r="C43" s="41" t="s">
        <v>17</v>
      </c>
      <c r="D43" s="41" t="s">
        <v>17</v>
      </c>
      <c r="E43" s="41" t="s">
        <v>17</v>
      </c>
      <c r="F43" s="41" t="s">
        <v>17</v>
      </c>
      <c r="G43" s="41" t="s">
        <v>17</v>
      </c>
      <c r="H43" s="55" t="s">
        <v>17</v>
      </c>
      <c r="I43" s="41" t="s">
        <v>17</v>
      </c>
      <c r="J43" s="41" t="s">
        <v>17</v>
      </c>
    </row>
    <row r="44" spans="1:10" ht="28.2" customHeight="1" x14ac:dyDescent="0.3">
      <c r="A44" s="26" t="s">
        <v>0</v>
      </c>
      <c r="B44" s="26" t="s">
        <v>1</v>
      </c>
      <c r="C44" s="27" t="s">
        <v>2</v>
      </c>
      <c r="D44" s="69" t="s">
        <v>9</v>
      </c>
      <c r="E44" s="69" t="s">
        <v>10</v>
      </c>
      <c r="F44" s="28" t="s">
        <v>3</v>
      </c>
      <c r="G44" s="29" t="s">
        <v>11</v>
      </c>
      <c r="H44" s="29" t="s">
        <v>12</v>
      </c>
      <c r="I44" s="29" t="s">
        <v>13</v>
      </c>
      <c r="J44" s="29" t="s">
        <v>4</v>
      </c>
    </row>
    <row r="45" spans="1:10" ht="15" customHeight="1" x14ac:dyDescent="0.3">
      <c r="A45" s="30">
        <f>A42+1</f>
        <v>28</v>
      </c>
      <c r="B45" s="31">
        <v>9788383214757</v>
      </c>
      <c r="C45" s="36" t="s">
        <v>65</v>
      </c>
      <c r="D45" s="37">
        <v>29.9</v>
      </c>
      <c r="E45" s="32">
        <f t="shared" ref="E45:E47" si="9">ROUND(D45*0.6,2)</f>
        <v>17.940000000000001</v>
      </c>
      <c r="F45" s="33">
        <v>5</v>
      </c>
      <c r="G45" s="34"/>
      <c r="H45" s="68">
        <f t="shared" ref="H45:H47" si="10">G45*D45</f>
        <v>0</v>
      </c>
      <c r="I45" s="35" t="s">
        <v>36</v>
      </c>
      <c r="J45" s="129" t="s">
        <v>161</v>
      </c>
    </row>
    <row r="46" spans="1:10" ht="15" customHeight="1" x14ac:dyDescent="0.3">
      <c r="A46" s="30">
        <f t="shared" si="2"/>
        <v>29</v>
      </c>
      <c r="B46" s="31">
        <v>9788382511703</v>
      </c>
      <c r="C46" s="36" t="s">
        <v>66</v>
      </c>
      <c r="D46" s="37">
        <v>39.99</v>
      </c>
      <c r="E46" s="32">
        <f t="shared" si="9"/>
        <v>23.99</v>
      </c>
      <c r="F46" s="33">
        <v>5</v>
      </c>
      <c r="G46" s="34"/>
      <c r="H46" s="68">
        <f t="shared" si="10"/>
        <v>0</v>
      </c>
      <c r="I46" s="35" t="s">
        <v>36</v>
      </c>
      <c r="J46" s="129" t="s">
        <v>162</v>
      </c>
    </row>
    <row r="47" spans="1:10" ht="15" customHeight="1" x14ac:dyDescent="0.3">
      <c r="A47" s="30">
        <f t="shared" si="2"/>
        <v>30</v>
      </c>
      <c r="B47" s="31">
        <v>9788382511697</v>
      </c>
      <c r="C47" s="36" t="s">
        <v>67</v>
      </c>
      <c r="D47" s="37">
        <v>39.99</v>
      </c>
      <c r="E47" s="32">
        <f t="shared" si="9"/>
        <v>23.99</v>
      </c>
      <c r="F47" s="33">
        <v>5</v>
      </c>
      <c r="G47" s="34"/>
      <c r="H47" s="68">
        <f t="shared" si="10"/>
        <v>0</v>
      </c>
      <c r="I47" s="35" t="s">
        <v>36</v>
      </c>
      <c r="J47" s="129" t="s">
        <v>163</v>
      </c>
    </row>
    <row r="48" spans="1:10" ht="15" customHeight="1" x14ac:dyDescent="0.3">
      <c r="A48" s="30">
        <f t="shared" si="2"/>
        <v>31</v>
      </c>
      <c r="B48" s="31">
        <v>9788383212258</v>
      </c>
      <c r="C48" s="36" t="s">
        <v>220</v>
      </c>
      <c r="D48" s="37">
        <v>39.99</v>
      </c>
      <c r="E48" s="32">
        <f t="shared" ref="E48" si="11">ROUND(D48*0.6,2)</f>
        <v>23.99</v>
      </c>
      <c r="F48" s="33">
        <v>5</v>
      </c>
      <c r="G48" s="34"/>
      <c r="H48" s="68">
        <f t="shared" ref="H48" si="12">G48*D48</f>
        <v>0</v>
      </c>
      <c r="I48" s="35" t="s">
        <v>36</v>
      </c>
      <c r="J48" s="140" t="s">
        <v>221</v>
      </c>
    </row>
    <row r="49" spans="1:10" ht="28.8" customHeight="1" x14ac:dyDescent="0.3">
      <c r="A49" s="46"/>
      <c r="B49" s="47"/>
      <c r="C49" s="47"/>
      <c r="D49" s="39" t="s">
        <v>68</v>
      </c>
      <c r="E49" s="47"/>
      <c r="F49" s="47"/>
      <c r="G49" s="47"/>
      <c r="H49" s="54"/>
      <c r="I49" s="47"/>
      <c r="J49" s="48"/>
    </row>
    <row r="50" spans="1:10" ht="28.2" customHeight="1" x14ac:dyDescent="0.3">
      <c r="A50" s="26" t="s">
        <v>0</v>
      </c>
      <c r="B50" s="26" t="s">
        <v>1</v>
      </c>
      <c r="C50" s="27" t="s">
        <v>2</v>
      </c>
      <c r="D50" s="69" t="s">
        <v>9</v>
      </c>
      <c r="E50" s="69" t="s">
        <v>10</v>
      </c>
      <c r="F50" s="28" t="s">
        <v>3</v>
      </c>
      <c r="G50" s="29" t="s">
        <v>11</v>
      </c>
      <c r="H50" s="8" t="s">
        <v>12</v>
      </c>
      <c r="I50" s="29" t="s">
        <v>13</v>
      </c>
      <c r="J50" s="29" t="s">
        <v>4</v>
      </c>
    </row>
    <row r="51" spans="1:10" ht="15" customHeight="1" x14ac:dyDescent="0.3">
      <c r="A51" s="30">
        <f>A48+1</f>
        <v>32</v>
      </c>
      <c r="B51" s="6">
        <v>9788382511420</v>
      </c>
      <c r="C51" s="89" t="s">
        <v>69</v>
      </c>
      <c r="D51" s="90">
        <v>25.99</v>
      </c>
      <c r="E51" s="11">
        <f>ROUND(D51*0.4,2)</f>
        <v>10.4</v>
      </c>
      <c r="F51" s="3">
        <v>5</v>
      </c>
      <c r="G51" s="34"/>
      <c r="H51" s="53">
        <f t="shared" ref="H51:H62" si="13">G51*D51</f>
        <v>0</v>
      </c>
      <c r="I51" s="4" t="s">
        <v>36</v>
      </c>
      <c r="J51" s="64" t="s">
        <v>177</v>
      </c>
    </row>
    <row r="52" spans="1:10" ht="15" customHeight="1" x14ac:dyDescent="0.3">
      <c r="A52" s="30">
        <f t="shared" si="2"/>
        <v>33</v>
      </c>
      <c r="B52" s="6">
        <v>9788382511437</v>
      </c>
      <c r="C52" s="89" t="s">
        <v>70</v>
      </c>
      <c r="D52" s="90">
        <v>25.99</v>
      </c>
      <c r="E52" s="11">
        <f t="shared" ref="E52:E62" si="14">ROUND(D52*0.4,2)</f>
        <v>10.4</v>
      </c>
      <c r="F52" s="3">
        <v>5</v>
      </c>
      <c r="G52" s="34"/>
      <c r="H52" s="53">
        <f t="shared" si="13"/>
        <v>0</v>
      </c>
      <c r="I52" s="4" t="s">
        <v>36</v>
      </c>
      <c r="J52" s="64" t="s">
        <v>178</v>
      </c>
    </row>
    <row r="53" spans="1:10" ht="15" customHeight="1" x14ac:dyDescent="0.3">
      <c r="A53" s="30">
        <f t="shared" si="2"/>
        <v>34</v>
      </c>
      <c r="B53" s="6">
        <v>9788382511451</v>
      </c>
      <c r="C53" s="89" t="s">
        <v>71</v>
      </c>
      <c r="D53" s="90">
        <v>25.99</v>
      </c>
      <c r="E53" s="11">
        <f t="shared" si="14"/>
        <v>10.4</v>
      </c>
      <c r="F53" s="3">
        <v>5</v>
      </c>
      <c r="G53" s="34"/>
      <c r="H53" s="53">
        <f t="shared" si="13"/>
        <v>0</v>
      </c>
      <c r="I53" s="4" t="s">
        <v>36</v>
      </c>
      <c r="J53" s="64" t="s">
        <v>179</v>
      </c>
    </row>
    <row r="54" spans="1:10" ht="15" customHeight="1" x14ac:dyDescent="0.3">
      <c r="A54" s="30">
        <f t="shared" si="2"/>
        <v>35</v>
      </c>
      <c r="B54" s="6">
        <v>9788382511444</v>
      </c>
      <c r="C54" s="89" t="s">
        <v>72</v>
      </c>
      <c r="D54" s="90">
        <v>25.99</v>
      </c>
      <c r="E54" s="11">
        <f t="shared" si="14"/>
        <v>10.4</v>
      </c>
      <c r="F54" s="3">
        <v>5</v>
      </c>
      <c r="G54" s="34"/>
      <c r="H54" s="53">
        <f t="shared" si="13"/>
        <v>0</v>
      </c>
      <c r="I54" s="4" t="s">
        <v>36</v>
      </c>
      <c r="J54" s="64" t="s">
        <v>180</v>
      </c>
    </row>
    <row r="55" spans="1:10" ht="15" customHeight="1" x14ac:dyDescent="0.3">
      <c r="A55" s="30">
        <f t="shared" si="2"/>
        <v>36</v>
      </c>
      <c r="B55" s="6">
        <v>9788382511406</v>
      </c>
      <c r="C55" s="89" t="s">
        <v>73</v>
      </c>
      <c r="D55" s="90">
        <v>22.99</v>
      </c>
      <c r="E55" s="11">
        <f t="shared" si="14"/>
        <v>9.1999999999999993</v>
      </c>
      <c r="F55" s="3">
        <v>5</v>
      </c>
      <c r="G55" s="34"/>
      <c r="H55" s="53">
        <f t="shared" si="13"/>
        <v>0</v>
      </c>
      <c r="I55" s="4" t="s">
        <v>36</v>
      </c>
      <c r="J55" s="64" t="s">
        <v>181</v>
      </c>
    </row>
    <row r="56" spans="1:10" ht="15" customHeight="1" x14ac:dyDescent="0.3">
      <c r="A56" s="30">
        <f t="shared" si="2"/>
        <v>37</v>
      </c>
      <c r="B56" s="6">
        <v>9788382511413</v>
      </c>
      <c r="C56" s="89" t="s">
        <v>74</v>
      </c>
      <c r="D56" s="90">
        <v>22.99</v>
      </c>
      <c r="E56" s="11">
        <f t="shared" si="14"/>
        <v>9.1999999999999993</v>
      </c>
      <c r="F56" s="3">
        <v>5</v>
      </c>
      <c r="G56" s="34"/>
      <c r="H56" s="53">
        <f t="shared" si="13"/>
        <v>0</v>
      </c>
      <c r="I56" s="4" t="s">
        <v>36</v>
      </c>
      <c r="J56" s="64" t="s">
        <v>182</v>
      </c>
    </row>
    <row r="57" spans="1:10" ht="15" customHeight="1" x14ac:dyDescent="0.3">
      <c r="A57" s="30">
        <f t="shared" si="2"/>
        <v>38</v>
      </c>
      <c r="B57" s="6">
        <v>9788382511383</v>
      </c>
      <c r="C57" s="89" t="s">
        <v>75</v>
      </c>
      <c r="D57" s="90">
        <v>22.99</v>
      </c>
      <c r="E57" s="11">
        <f t="shared" si="14"/>
        <v>9.1999999999999993</v>
      </c>
      <c r="F57" s="3">
        <v>5</v>
      </c>
      <c r="G57" s="34"/>
      <c r="H57" s="53">
        <f t="shared" si="13"/>
        <v>0</v>
      </c>
      <c r="I57" s="4" t="s">
        <v>36</v>
      </c>
      <c r="J57" s="64" t="s">
        <v>183</v>
      </c>
    </row>
    <row r="58" spans="1:10" ht="15" customHeight="1" x14ac:dyDescent="0.3">
      <c r="A58" s="30">
        <f t="shared" si="2"/>
        <v>39</v>
      </c>
      <c r="B58" s="6">
        <v>9788382511390</v>
      </c>
      <c r="C58" s="89" t="s">
        <v>76</v>
      </c>
      <c r="D58" s="90">
        <v>22.99</v>
      </c>
      <c r="E58" s="11">
        <f t="shared" si="14"/>
        <v>9.1999999999999993</v>
      </c>
      <c r="F58" s="3">
        <v>5</v>
      </c>
      <c r="G58" s="34"/>
      <c r="H58" s="53">
        <f t="shared" si="13"/>
        <v>0</v>
      </c>
      <c r="I58" s="4" t="s">
        <v>36</v>
      </c>
      <c r="J58" s="64" t="s">
        <v>184</v>
      </c>
    </row>
    <row r="59" spans="1:10" ht="15" customHeight="1" x14ac:dyDescent="0.3">
      <c r="A59" s="30">
        <f t="shared" si="2"/>
        <v>40</v>
      </c>
      <c r="B59" s="6">
        <v>9788382510973</v>
      </c>
      <c r="C59" s="89" t="s">
        <v>77</v>
      </c>
      <c r="D59" s="90">
        <v>22.99</v>
      </c>
      <c r="E59" s="11">
        <f t="shared" si="14"/>
        <v>9.1999999999999993</v>
      </c>
      <c r="F59" s="3">
        <v>5</v>
      </c>
      <c r="G59" s="34"/>
      <c r="H59" s="53">
        <f t="shared" si="13"/>
        <v>0</v>
      </c>
      <c r="I59" s="4" t="s">
        <v>36</v>
      </c>
      <c r="J59" s="64" t="s">
        <v>185</v>
      </c>
    </row>
    <row r="60" spans="1:10" ht="15" customHeight="1" x14ac:dyDescent="0.3">
      <c r="A60" s="30">
        <f t="shared" si="2"/>
        <v>41</v>
      </c>
      <c r="B60" s="6">
        <v>9788382510980</v>
      </c>
      <c r="C60" s="89" t="s">
        <v>78</v>
      </c>
      <c r="D60" s="90">
        <v>22.99</v>
      </c>
      <c r="E60" s="11">
        <f t="shared" si="14"/>
        <v>9.1999999999999993</v>
      </c>
      <c r="F60" s="3">
        <v>5</v>
      </c>
      <c r="G60" s="34"/>
      <c r="H60" s="53">
        <f t="shared" si="13"/>
        <v>0</v>
      </c>
      <c r="I60" s="4" t="s">
        <v>36</v>
      </c>
      <c r="J60" s="64" t="s">
        <v>186</v>
      </c>
    </row>
    <row r="61" spans="1:10" ht="15" customHeight="1" x14ac:dyDescent="0.3">
      <c r="A61" s="30">
        <f t="shared" si="2"/>
        <v>42</v>
      </c>
      <c r="B61" s="6">
        <v>9788382510959</v>
      </c>
      <c r="C61" s="89" t="s">
        <v>79</v>
      </c>
      <c r="D61" s="90">
        <v>22.99</v>
      </c>
      <c r="E61" s="11">
        <f t="shared" si="14"/>
        <v>9.1999999999999993</v>
      </c>
      <c r="F61" s="3">
        <v>5</v>
      </c>
      <c r="G61" s="34"/>
      <c r="H61" s="53">
        <f t="shared" si="13"/>
        <v>0</v>
      </c>
      <c r="I61" s="4" t="s">
        <v>36</v>
      </c>
      <c r="J61" s="64" t="s">
        <v>187</v>
      </c>
    </row>
    <row r="62" spans="1:10" ht="15" customHeight="1" x14ac:dyDescent="0.3">
      <c r="A62" s="30">
        <f t="shared" si="2"/>
        <v>43</v>
      </c>
      <c r="B62" s="6">
        <v>9788382510966</v>
      </c>
      <c r="C62" s="89" t="s">
        <v>80</v>
      </c>
      <c r="D62" s="90">
        <v>22.99</v>
      </c>
      <c r="E62" s="11">
        <f t="shared" si="14"/>
        <v>9.1999999999999993</v>
      </c>
      <c r="F62" s="3">
        <v>5</v>
      </c>
      <c r="G62" s="34"/>
      <c r="H62" s="53">
        <f t="shared" si="13"/>
        <v>0</v>
      </c>
      <c r="I62" s="4" t="s">
        <v>36</v>
      </c>
      <c r="J62" s="64" t="s">
        <v>188</v>
      </c>
    </row>
    <row r="63" spans="1:10" s="41" customFormat="1" ht="132.6" customHeight="1" x14ac:dyDescent="0.3">
      <c r="A63" s="40" t="s">
        <v>17</v>
      </c>
      <c r="B63" s="40" t="s">
        <v>17</v>
      </c>
      <c r="C63" s="40" t="s">
        <v>17</v>
      </c>
      <c r="D63" s="40" t="s">
        <v>17</v>
      </c>
      <c r="E63" s="40" t="s">
        <v>17</v>
      </c>
      <c r="F63" s="40" t="s">
        <v>17</v>
      </c>
      <c r="G63" s="40" t="s">
        <v>17</v>
      </c>
      <c r="H63" s="52" t="s">
        <v>17</v>
      </c>
      <c r="I63" s="40" t="s">
        <v>17</v>
      </c>
      <c r="J63" s="40" t="s">
        <v>17</v>
      </c>
    </row>
    <row r="64" spans="1:10" ht="28.2" customHeight="1" x14ac:dyDescent="0.3">
      <c r="A64" s="1" t="s">
        <v>0</v>
      </c>
      <c r="B64" s="1" t="s">
        <v>1</v>
      </c>
      <c r="C64" s="25" t="s">
        <v>2</v>
      </c>
      <c r="D64" s="70" t="s">
        <v>9</v>
      </c>
      <c r="E64" s="71" t="s">
        <v>10</v>
      </c>
      <c r="F64" s="7" t="s">
        <v>3</v>
      </c>
      <c r="G64" s="8" t="s">
        <v>11</v>
      </c>
      <c r="H64" s="8" t="s">
        <v>12</v>
      </c>
      <c r="I64" s="8" t="s">
        <v>13</v>
      </c>
      <c r="J64" s="8" t="s">
        <v>4</v>
      </c>
    </row>
    <row r="65" spans="1:10" ht="15" customHeight="1" x14ac:dyDescent="0.3">
      <c r="A65" s="30">
        <f>A62+1</f>
        <v>44</v>
      </c>
      <c r="B65" s="31">
        <v>9788383214726</v>
      </c>
      <c r="C65" s="36" t="s">
        <v>94</v>
      </c>
      <c r="D65" s="37">
        <v>44.9</v>
      </c>
      <c r="E65" s="11">
        <f>ROUND(D65*0.6,2)</f>
        <v>26.94</v>
      </c>
      <c r="F65" s="3">
        <v>5</v>
      </c>
      <c r="G65" s="34"/>
      <c r="H65" s="53">
        <f>G65*D65</f>
        <v>0</v>
      </c>
      <c r="I65" s="4" t="s">
        <v>36</v>
      </c>
      <c r="J65" s="119" t="s">
        <v>164</v>
      </c>
    </row>
    <row r="66" spans="1:10" ht="15" customHeight="1" x14ac:dyDescent="0.3">
      <c r="A66" s="30">
        <f t="shared" si="2"/>
        <v>45</v>
      </c>
      <c r="B66" s="31">
        <v>9788383218106</v>
      </c>
      <c r="C66" s="36" t="s">
        <v>93</v>
      </c>
      <c r="D66" s="37">
        <v>44.9</v>
      </c>
      <c r="E66" s="11">
        <f>ROUND(D66*0.6,2)</f>
        <v>26.94</v>
      </c>
      <c r="F66" s="3">
        <v>5</v>
      </c>
      <c r="G66" s="34"/>
      <c r="H66" s="53">
        <f>G66*D66</f>
        <v>0</v>
      </c>
      <c r="I66" s="4" t="s">
        <v>36</v>
      </c>
      <c r="J66" s="119" t="s">
        <v>165</v>
      </c>
    </row>
    <row r="67" spans="1:10" ht="15" customHeight="1" x14ac:dyDescent="0.3">
      <c r="A67" s="30">
        <f t="shared" ref="A67:A110" si="15">A66+1</f>
        <v>46</v>
      </c>
      <c r="B67" s="31">
        <v>9788383712215</v>
      </c>
      <c r="C67" s="36" t="s">
        <v>92</v>
      </c>
      <c r="D67" s="37">
        <v>44.99</v>
      </c>
      <c r="E67" s="11">
        <f>ROUND(D67*0.6,2)</f>
        <v>26.99</v>
      </c>
      <c r="F67" s="3">
        <v>5</v>
      </c>
      <c r="G67" s="34"/>
      <c r="H67" s="53">
        <f>G67*D67</f>
        <v>0</v>
      </c>
      <c r="I67" s="4" t="s">
        <v>36</v>
      </c>
      <c r="J67" s="119" t="s">
        <v>166</v>
      </c>
    </row>
    <row r="68" spans="1:10" s="41" customFormat="1" ht="132.6" customHeight="1" x14ac:dyDescent="0.3">
      <c r="A68" s="40" t="s">
        <v>17</v>
      </c>
      <c r="B68" s="40" t="s">
        <v>17</v>
      </c>
      <c r="C68" s="40" t="s">
        <v>17</v>
      </c>
      <c r="D68" s="40" t="s">
        <v>17</v>
      </c>
      <c r="E68" s="40" t="s">
        <v>17</v>
      </c>
      <c r="F68" s="40" t="s">
        <v>17</v>
      </c>
      <c r="G68" s="40" t="s">
        <v>17</v>
      </c>
      <c r="H68" s="52" t="s">
        <v>17</v>
      </c>
      <c r="I68" s="40" t="s">
        <v>17</v>
      </c>
      <c r="J68" s="40" t="s">
        <v>17</v>
      </c>
    </row>
    <row r="69" spans="1:10" ht="28.2" customHeight="1" x14ac:dyDescent="0.3">
      <c r="A69" s="1" t="s">
        <v>0</v>
      </c>
      <c r="B69" s="1" t="s">
        <v>1</v>
      </c>
      <c r="C69" s="25" t="s">
        <v>2</v>
      </c>
      <c r="D69" s="70" t="s">
        <v>9</v>
      </c>
      <c r="E69" s="71" t="s">
        <v>10</v>
      </c>
      <c r="F69" s="7" t="s">
        <v>3</v>
      </c>
      <c r="G69" s="8" t="s">
        <v>11</v>
      </c>
      <c r="H69" s="8" t="s">
        <v>12</v>
      </c>
      <c r="I69" s="8" t="s">
        <v>13</v>
      </c>
      <c r="J69" s="8" t="s">
        <v>4</v>
      </c>
    </row>
    <row r="70" spans="1:10" ht="15" customHeight="1" x14ac:dyDescent="0.3">
      <c r="A70" s="30">
        <f>A67+1</f>
        <v>47</v>
      </c>
      <c r="B70" s="31">
        <v>9788383216423</v>
      </c>
      <c r="C70" s="36" t="s">
        <v>98</v>
      </c>
      <c r="D70" s="37">
        <v>49.9</v>
      </c>
      <c r="E70" s="11">
        <f>ROUND(D70*0.6,2)</f>
        <v>29.94</v>
      </c>
      <c r="F70" s="3">
        <v>5</v>
      </c>
      <c r="G70" s="34"/>
      <c r="H70" s="53">
        <f>G70*D70</f>
        <v>0</v>
      </c>
      <c r="I70" s="4" t="s">
        <v>36</v>
      </c>
      <c r="J70" s="64" t="s">
        <v>102</v>
      </c>
    </row>
    <row r="71" spans="1:10" ht="15" customHeight="1" x14ac:dyDescent="0.3">
      <c r="A71" s="30">
        <f t="shared" si="15"/>
        <v>48</v>
      </c>
      <c r="B71" s="31">
        <v>9788383216430</v>
      </c>
      <c r="C71" s="36" t="s">
        <v>97</v>
      </c>
      <c r="D71" s="37">
        <v>49.9</v>
      </c>
      <c r="E71" s="11">
        <f>ROUND(D71*0.6,2)</f>
        <v>29.94</v>
      </c>
      <c r="F71" s="3">
        <v>5</v>
      </c>
      <c r="G71" s="34"/>
      <c r="H71" s="53">
        <f>G71*D71</f>
        <v>0</v>
      </c>
      <c r="I71" s="4" t="s">
        <v>36</v>
      </c>
      <c r="J71" s="64" t="s">
        <v>101</v>
      </c>
    </row>
    <row r="72" spans="1:10" ht="15" customHeight="1" x14ac:dyDescent="0.3">
      <c r="A72" s="30">
        <f t="shared" si="15"/>
        <v>49</v>
      </c>
      <c r="B72" s="31">
        <v>9788383216249</v>
      </c>
      <c r="C72" s="36" t="s">
        <v>96</v>
      </c>
      <c r="D72" s="37">
        <v>49.9</v>
      </c>
      <c r="E72" s="11">
        <f>ROUND(D72*0.6,2)</f>
        <v>29.94</v>
      </c>
      <c r="F72" s="3">
        <v>5</v>
      </c>
      <c r="G72" s="34"/>
      <c r="H72" s="53">
        <f>G72*D72</f>
        <v>0</v>
      </c>
      <c r="I72" s="4" t="s">
        <v>36</v>
      </c>
      <c r="J72" s="64" t="s">
        <v>100</v>
      </c>
    </row>
    <row r="73" spans="1:10" ht="15" customHeight="1" x14ac:dyDescent="0.3">
      <c r="A73" s="30">
        <f t="shared" si="15"/>
        <v>50</v>
      </c>
      <c r="B73" s="31">
        <v>9788383710020</v>
      </c>
      <c r="C73" s="36" t="s">
        <v>95</v>
      </c>
      <c r="D73" s="37">
        <v>49.99</v>
      </c>
      <c r="E73" s="11">
        <f>ROUND(D73*0.6,2)</f>
        <v>29.99</v>
      </c>
      <c r="F73" s="3">
        <v>5</v>
      </c>
      <c r="G73" s="34"/>
      <c r="H73" s="53">
        <f>G73*D73</f>
        <v>0</v>
      </c>
      <c r="I73" s="4" t="s">
        <v>36</v>
      </c>
      <c r="J73" s="64" t="s">
        <v>99</v>
      </c>
    </row>
    <row r="74" spans="1:10" s="41" customFormat="1" ht="132.6" customHeight="1" x14ac:dyDescent="0.3">
      <c r="A74" s="40" t="s">
        <v>17</v>
      </c>
      <c r="B74" s="40" t="s">
        <v>17</v>
      </c>
      <c r="C74" s="40" t="s">
        <v>17</v>
      </c>
      <c r="D74" s="40" t="s">
        <v>17</v>
      </c>
      <c r="E74" s="40" t="s">
        <v>17</v>
      </c>
      <c r="F74" s="40" t="s">
        <v>17</v>
      </c>
      <c r="G74" s="40" t="s">
        <v>17</v>
      </c>
      <c r="H74" s="52" t="s">
        <v>17</v>
      </c>
      <c r="I74" s="40" t="s">
        <v>17</v>
      </c>
      <c r="J74" s="40" t="s">
        <v>17</v>
      </c>
    </row>
    <row r="75" spans="1:10" ht="28.2" customHeight="1" x14ac:dyDescent="0.3">
      <c r="A75" s="76" t="s">
        <v>0</v>
      </c>
      <c r="B75" s="76" t="s">
        <v>1</v>
      </c>
      <c r="C75" s="77" t="s">
        <v>2</v>
      </c>
      <c r="D75" s="78" t="s">
        <v>9</v>
      </c>
      <c r="E75" s="79" t="s">
        <v>10</v>
      </c>
      <c r="F75" s="80" t="s">
        <v>3</v>
      </c>
      <c r="G75" s="81" t="s">
        <v>11</v>
      </c>
      <c r="H75" s="81" t="s">
        <v>12</v>
      </c>
      <c r="I75" s="81" t="s">
        <v>13</v>
      </c>
      <c r="J75" s="81" t="s">
        <v>4</v>
      </c>
    </row>
    <row r="76" spans="1:10" ht="15" customHeight="1" x14ac:dyDescent="0.3">
      <c r="A76" s="30">
        <f>A73+1</f>
        <v>51</v>
      </c>
      <c r="B76" s="31">
        <v>9788383212357</v>
      </c>
      <c r="C76" s="36" t="s">
        <v>104</v>
      </c>
      <c r="D76" s="37">
        <v>39.9</v>
      </c>
      <c r="E76" s="32">
        <f t="shared" ref="E76:E77" si="16">ROUND(D76*0.6,2)</f>
        <v>23.94</v>
      </c>
      <c r="F76" s="33">
        <v>5</v>
      </c>
      <c r="G76" s="34"/>
      <c r="H76" s="68">
        <f t="shared" ref="H76:H77" si="17">G76*D76</f>
        <v>0</v>
      </c>
      <c r="I76" s="35" t="s">
        <v>36</v>
      </c>
      <c r="J76" s="129" t="s">
        <v>167</v>
      </c>
    </row>
    <row r="77" spans="1:10" ht="15" customHeight="1" x14ac:dyDescent="0.3">
      <c r="A77" s="30">
        <f t="shared" si="15"/>
        <v>52</v>
      </c>
      <c r="B77" s="31">
        <v>9788383712208</v>
      </c>
      <c r="C77" s="130" t="s">
        <v>103</v>
      </c>
      <c r="D77" s="37">
        <v>39.99</v>
      </c>
      <c r="E77" s="32">
        <f t="shared" si="16"/>
        <v>23.99</v>
      </c>
      <c r="F77" s="33">
        <v>5</v>
      </c>
      <c r="G77" s="34"/>
      <c r="H77" s="68">
        <f t="shared" si="17"/>
        <v>0</v>
      </c>
      <c r="I77" s="35" t="s">
        <v>36</v>
      </c>
      <c r="J77" s="129" t="s">
        <v>168</v>
      </c>
    </row>
    <row r="78" spans="1:10" s="41" customFormat="1" ht="132.6" customHeight="1" x14ac:dyDescent="0.3">
      <c r="A78" s="41" t="s">
        <v>17</v>
      </c>
      <c r="B78" s="41" t="s">
        <v>17</v>
      </c>
      <c r="C78" s="41" t="s">
        <v>17</v>
      </c>
      <c r="D78" s="41" t="s">
        <v>17</v>
      </c>
      <c r="E78" s="41" t="s">
        <v>17</v>
      </c>
      <c r="F78" s="41" t="s">
        <v>17</v>
      </c>
      <c r="G78" s="41" t="s">
        <v>17</v>
      </c>
      <c r="H78" s="55" t="s">
        <v>17</v>
      </c>
      <c r="I78" s="41" t="s">
        <v>17</v>
      </c>
      <c r="J78" s="41" t="s">
        <v>17</v>
      </c>
    </row>
    <row r="79" spans="1:10" ht="28.2" customHeight="1" x14ac:dyDescent="0.3">
      <c r="A79" s="26" t="s">
        <v>0</v>
      </c>
      <c r="B79" s="26" t="s">
        <v>1</v>
      </c>
      <c r="C79" s="27" t="s">
        <v>2</v>
      </c>
      <c r="D79" s="69" t="s">
        <v>9</v>
      </c>
      <c r="E79" s="69" t="s">
        <v>10</v>
      </c>
      <c r="F79" s="28" t="s">
        <v>3</v>
      </c>
      <c r="G79" s="29" t="s">
        <v>11</v>
      </c>
      <c r="H79" s="29" t="s">
        <v>12</v>
      </c>
      <c r="I79" s="29" t="s">
        <v>13</v>
      </c>
      <c r="J79" s="29" t="s">
        <v>4</v>
      </c>
    </row>
    <row r="80" spans="1:10" ht="15" customHeight="1" x14ac:dyDescent="0.3">
      <c r="A80" s="82">
        <f>A77+1</f>
        <v>53</v>
      </c>
      <c r="B80" s="131">
        <v>9788383213644</v>
      </c>
      <c r="C80" s="132" t="s">
        <v>105</v>
      </c>
      <c r="D80" s="83">
        <v>34.9</v>
      </c>
      <c r="E80" s="84">
        <f t="shared" ref="E80:E82" si="18">ROUND(D80*0.6,2)</f>
        <v>20.94</v>
      </c>
      <c r="F80" s="85">
        <v>5</v>
      </c>
      <c r="G80" s="86"/>
      <c r="H80" s="87">
        <f t="shared" ref="H80:H82" si="19">G80*D80</f>
        <v>0</v>
      </c>
      <c r="I80" s="88" t="s">
        <v>36</v>
      </c>
      <c r="J80" s="133" t="s">
        <v>169</v>
      </c>
    </row>
    <row r="81" spans="1:10" ht="15" customHeight="1" x14ac:dyDescent="0.3">
      <c r="A81" s="30">
        <f t="shared" si="15"/>
        <v>54</v>
      </c>
      <c r="B81" s="6">
        <v>9788383215150</v>
      </c>
      <c r="C81" s="89" t="s">
        <v>106</v>
      </c>
      <c r="D81" s="83">
        <v>34.9</v>
      </c>
      <c r="E81" s="11">
        <f t="shared" si="18"/>
        <v>20.94</v>
      </c>
      <c r="F81" s="3">
        <v>5</v>
      </c>
      <c r="G81" s="34"/>
      <c r="H81" s="53">
        <f t="shared" si="19"/>
        <v>0</v>
      </c>
      <c r="I81" s="4" t="s">
        <v>36</v>
      </c>
      <c r="J81" s="64" t="s">
        <v>108</v>
      </c>
    </row>
    <row r="82" spans="1:10" ht="15" customHeight="1" x14ac:dyDescent="0.3">
      <c r="A82" s="30">
        <f t="shared" si="15"/>
        <v>55</v>
      </c>
      <c r="B82" s="6">
        <v>9788383218083</v>
      </c>
      <c r="C82" s="89" t="s">
        <v>107</v>
      </c>
      <c r="D82" s="83">
        <v>34.9</v>
      </c>
      <c r="E82" s="11">
        <f t="shared" si="18"/>
        <v>20.94</v>
      </c>
      <c r="F82" s="3">
        <v>5</v>
      </c>
      <c r="G82" s="34"/>
      <c r="H82" s="53">
        <f t="shared" si="19"/>
        <v>0</v>
      </c>
      <c r="I82" s="4" t="s">
        <v>36</v>
      </c>
      <c r="J82" s="119" t="s">
        <v>170</v>
      </c>
    </row>
    <row r="83" spans="1:10" ht="28.8" customHeight="1" x14ac:dyDescent="0.3">
      <c r="A83" s="46"/>
      <c r="B83" s="47"/>
      <c r="C83" s="47"/>
      <c r="D83" s="39" t="s">
        <v>109</v>
      </c>
      <c r="E83" s="47"/>
      <c r="F83" s="47"/>
      <c r="G83" s="47"/>
      <c r="H83" s="54"/>
      <c r="I83" s="47"/>
      <c r="J83" s="48"/>
    </row>
    <row r="84" spans="1:10" ht="28.2" customHeight="1" x14ac:dyDescent="0.3">
      <c r="A84" s="26" t="s">
        <v>0</v>
      </c>
      <c r="B84" s="26" t="s">
        <v>1</v>
      </c>
      <c r="C84" s="27" t="s">
        <v>2</v>
      </c>
      <c r="D84" s="69" t="s">
        <v>9</v>
      </c>
      <c r="E84" s="69" t="s">
        <v>10</v>
      </c>
      <c r="F84" s="28" t="s">
        <v>3</v>
      </c>
      <c r="G84" s="29" t="s">
        <v>11</v>
      </c>
      <c r="H84" s="8" t="s">
        <v>12</v>
      </c>
      <c r="I84" s="29" t="s">
        <v>13</v>
      </c>
      <c r="J84" s="29" t="s">
        <v>4</v>
      </c>
    </row>
    <row r="85" spans="1:10" ht="15" customHeight="1" x14ac:dyDescent="0.3">
      <c r="A85" s="30">
        <f>A82+1</f>
        <v>56</v>
      </c>
      <c r="B85" s="31">
        <v>9788383710013</v>
      </c>
      <c r="C85" s="36" t="s">
        <v>110</v>
      </c>
      <c r="D85" s="37">
        <v>34.99</v>
      </c>
      <c r="E85" s="11">
        <f t="shared" ref="E85:E90" si="20">ROUND(D85*0.6,2)</f>
        <v>20.99</v>
      </c>
      <c r="F85" s="3">
        <v>5</v>
      </c>
      <c r="G85" s="34"/>
      <c r="H85" s="53">
        <f t="shared" ref="H85:H90" si="21">G85*D85</f>
        <v>0</v>
      </c>
      <c r="I85" s="4" t="s">
        <v>36</v>
      </c>
      <c r="J85" s="64" t="s">
        <v>111</v>
      </c>
    </row>
    <row r="86" spans="1:10" ht="15" customHeight="1" x14ac:dyDescent="0.3">
      <c r="A86" s="30">
        <f t="shared" si="15"/>
        <v>57</v>
      </c>
      <c r="B86" s="31">
        <v>9788383713588</v>
      </c>
      <c r="C86" s="36" t="s">
        <v>112</v>
      </c>
      <c r="D86" s="37">
        <v>34.99</v>
      </c>
      <c r="E86" s="11">
        <f t="shared" si="20"/>
        <v>20.99</v>
      </c>
      <c r="F86" s="3">
        <v>5</v>
      </c>
      <c r="G86" s="34"/>
      <c r="H86" s="53">
        <f t="shared" si="21"/>
        <v>0</v>
      </c>
      <c r="I86" s="4" t="s">
        <v>36</v>
      </c>
      <c r="J86" s="64" t="s">
        <v>113</v>
      </c>
    </row>
    <row r="87" spans="1:10" ht="15" customHeight="1" x14ac:dyDescent="0.3">
      <c r="A87" s="30">
        <f t="shared" si="15"/>
        <v>58</v>
      </c>
      <c r="B87" s="31">
        <v>9788383710006</v>
      </c>
      <c r="C87" s="36" t="s">
        <v>114</v>
      </c>
      <c r="D87" s="37">
        <v>39.9</v>
      </c>
      <c r="E87" s="11">
        <f t="shared" si="20"/>
        <v>23.94</v>
      </c>
      <c r="F87" s="3">
        <v>5</v>
      </c>
      <c r="G87" s="34"/>
      <c r="H87" s="53">
        <f t="shared" si="21"/>
        <v>0</v>
      </c>
      <c r="I87" s="4" t="s">
        <v>36</v>
      </c>
      <c r="J87" s="119" t="s">
        <v>171</v>
      </c>
    </row>
    <row r="88" spans="1:10" ht="15" customHeight="1" x14ac:dyDescent="0.3">
      <c r="A88" s="30">
        <f t="shared" si="15"/>
        <v>59</v>
      </c>
      <c r="B88" s="31">
        <v>9788383713120</v>
      </c>
      <c r="C88" s="36" t="s">
        <v>115</v>
      </c>
      <c r="D88" s="37">
        <v>39.99</v>
      </c>
      <c r="E88" s="11">
        <f t="shared" si="20"/>
        <v>23.99</v>
      </c>
      <c r="F88" s="3">
        <v>5</v>
      </c>
      <c r="G88" s="34"/>
      <c r="H88" s="53">
        <f t="shared" si="21"/>
        <v>0</v>
      </c>
      <c r="I88" s="4" t="s">
        <v>36</v>
      </c>
      <c r="J88" s="119" t="s">
        <v>172</v>
      </c>
    </row>
    <row r="89" spans="1:10" ht="15" customHeight="1" x14ac:dyDescent="0.3">
      <c r="A89" s="30">
        <f t="shared" si="15"/>
        <v>60</v>
      </c>
      <c r="B89" s="31">
        <v>9788382511710</v>
      </c>
      <c r="C89" s="36" t="s">
        <v>116</v>
      </c>
      <c r="D89" s="37">
        <v>34.99</v>
      </c>
      <c r="E89" s="11">
        <f t="shared" si="20"/>
        <v>20.99</v>
      </c>
      <c r="F89" s="3">
        <v>5</v>
      </c>
      <c r="G89" s="34"/>
      <c r="H89" s="53">
        <f t="shared" si="21"/>
        <v>0</v>
      </c>
      <c r="I89" s="4" t="s">
        <v>36</v>
      </c>
      <c r="J89" s="64" t="s">
        <v>117</v>
      </c>
    </row>
    <row r="90" spans="1:10" ht="15" customHeight="1" x14ac:dyDescent="0.3">
      <c r="A90" s="30">
        <f t="shared" si="15"/>
        <v>61</v>
      </c>
      <c r="B90" s="31">
        <v>9788383710280</v>
      </c>
      <c r="C90" s="36" t="s">
        <v>118</v>
      </c>
      <c r="D90" s="37">
        <v>39.9</v>
      </c>
      <c r="E90" s="11">
        <f t="shared" si="20"/>
        <v>23.94</v>
      </c>
      <c r="F90" s="3">
        <v>5</v>
      </c>
      <c r="G90" s="34"/>
      <c r="H90" s="53">
        <f t="shared" si="21"/>
        <v>0</v>
      </c>
      <c r="I90" s="4" t="s">
        <v>36</v>
      </c>
      <c r="J90" s="64" t="s">
        <v>119</v>
      </c>
    </row>
    <row r="91" spans="1:10" ht="28.8" customHeight="1" x14ac:dyDescent="0.3">
      <c r="A91" s="46"/>
      <c r="B91" s="47"/>
      <c r="C91" s="47"/>
      <c r="D91" s="39" t="s">
        <v>120</v>
      </c>
      <c r="E91" s="47"/>
      <c r="F91" s="47"/>
      <c r="G91" s="47"/>
      <c r="H91" s="54"/>
      <c r="I91" s="47"/>
      <c r="J91" s="48"/>
    </row>
    <row r="92" spans="1:10" ht="28.2" customHeight="1" x14ac:dyDescent="0.3">
      <c r="A92" s="26" t="s">
        <v>0</v>
      </c>
      <c r="B92" s="26" t="s">
        <v>1</v>
      </c>
      <c r="C92" s="27" t="s">
        <v>2</v>
      </c>
      <c r="D92" s="69" t="s">
        <v>9</v>
      </c>
      <c r="E92" s="69" t="s">
        <v>10</v>
      </c>
      <c r="F92" s="28" t="s">
        <v>3</v>
      </c>
      <c r="G92" s="29" t="s">
        <v>11</v>
      </c>
      <c r="H92" s="8" t="s">
        <v>12</v>
      </c>
      <c r="I92" s="29" t="s">
        <v>13</v>
      </c>
      <c r="J92" s="29" t="s">
        <v>4</v>
      </c>
    </row>
    <row r="93" spans="1:10" ht="15" customHeight="1" x14ac:dyDescent="0.3">
      <c r="A93" s="30">
        <f>A90+1</f>
        <v>62</v>
      </c>
      <c r="B93" s="123">
        <v>9788383218113</v>
      </c>
      <c r="C93" s="36" t="s">
        <v>121</v>
      </c>
      <c r="D93" s="125">
        <v>54.9</v>
      </c>
      <c r="E93" s="11">
        <f t="shared" ref="E93:E99" si="22">ROUND(D93*0.6,2)</f>
        <v>32.94</v>
      </c>
      <c r="F93" s="3">
        <v>5</v>
      </c>
      <c r="G93" s="34"/>
      <c r="H93" s="53">
        <f t="shared" ref="H93:H99" si="23">G93*D93</f>
        <v>0</v>
      </c>
      <c r="I93" s="4" t="s">
        <v>36</v>
      </c>
      <c r="J93" s="122" t="s">
        <v>122</v>
      </c>
    </row>
    <row r="94" spans="1:10" ht="15" customHeight="1" x14ac:dyDescent="0.3">
      <c r="A94" s="30">
        <f t="shared" si="15"/>
        <v>63</v>
      </c>
      <c r="B94" s="123">
        <v>9788383713144</v>
      </c>
      <c r="C94" s="36" t="s">
        <v>123</v>
      </c>
      <c r="D94" s="125">
        <v>54.99</v>
      </c>
      <c r="E94" s="11">
        <f t="shared" si="22"/>
        <v>32.99</v>
      </c>
      <c r="F94" s="3">
        <v>5</v>
      </c>
      <c r="G94" s="34"/>
      <c r="H94" s="53">
        <f t="shared" si="23"/>
        <v>0</v>
      </c>
      <c r="I94" s="4" t="s">
        <v>36</v>
      </c>
      <c r="J94" s="122" t="s">
        <v>124</v>
      </c>
    </row>
    <row r="95" spans="1:10" ht="15" customHeight="1" x14ac:dyDescent="0.3">
      <c r="A95" s="30">
        <f t="shared" si="15"/>
        <v>64</v>
      </c>
      <c r="B95" s="123">
        <v>9788383215440</v>
      </c>
      <c r="C95" s="36" t="s">
        <v>125</v>
      </c>
      <c r="D95" s="122">
        <v>54.9</v>
      </c>
      <c r="E95" s="11">
        <f t="shared" si="22"/>
        <v>32.94</v>
      </c>
      <c r="F95" s="3">
        <v>5</v>
      </c>
      <c r="G95" s="34"/>
      <c r="H95" s="53">
        <f t="shared" si="23"/>
        <v>0</v>
      </c>
      <c r="I95" s="4" t="s">
        <v>36</v>
      </c>
      <c r="J95" s="120" t="s">
        <v>203</v>
      </c>
    </row>
    <row r="96" spans="1:10" ht="15" customHeight="1" x14ac:dyDescent="0.3">
      <c r="A96" s="30">
        <f t="shared" si="15"/>
        <v>65</v>
      </c>
      <c r="B96" s="123">
        <v>9788382511680</v>
      </c>
      <c r="C96" s="36" t="s">
        <v>126</v>
      </c>
      <c r="D96" s="122">
        <v>49.99</v>
      </c>
      <c r="E96" s="11">
        <f t="shared" si="22"/>
        <v>29.99</v>
      </c>
      <c r="F96" s="3">
        <v>5</v>
      </c>
      <c r="G96" s="34"/>
      <c r="H96" s="53">
        <f t="shared" si="23"/>
        <v>0</v>
      </c>
      <c r="I96" s="4" t="s">
        <v>36</v>
      </c>
      <c r="J96" s="120" t="s">
        <v>204</v>
      </c>
    </row>
    <row r="97" spans="1:10" ht="15" customHeight="1" x14ac:dyDescent="0.3">
      <c r="A97" s="30">
        <f t="shared" si="15"/>
        <v>66</v>
      </c>
      <c r="B97" s="123">
        <v>9788383218991</v>
      </c>
      <c r="C97" s="36" t="s">
        <v>127</v>
      </c>
      <c r="D97" s="122">
        <v>54.9</v>
      </c>
      <c r="E97" s="11">
        <f t="shared" si="22"/>
        <v>32.94</v>
      </c>
      <c r="F97" s="3">
        <v>5</v>
      </c>
      <c r="G97" s="34"/>
      <c r="H97" s="53">
        <f t="shared" si="23"/>
        <v>0</v>
      </c>
      <c r="I97" s="4" t="s">
        <v>36</v>
      </c>
      <c r="J97" s="120" t="s">
        <v>205</v>
      </c>
    </row>
    <row r="98" spans="1:10" ht="15" customHeight="1" x14ac:dyDescent="0.3">
      <c r="A98" s="30">
        <f t="shared" si="15"/>
        <v>67</v>
      </c>
      <c r="B98" s="123">
        <v>9788383215433</v>
      </c>
      <c r="C98" s="36" t="s">
        <v>128</v>
      </c>
      <c r="D98" s="122">
        <v>54.9</v>
      </c>
      <c r="E98" s="11">
        <f t="shared" si="22"/>
        <v>32.94</v>
      </c>
      <c r="F98" s="3">
        <v>5</v>
      </c>
      <c r="G98" s="34"/>
      <c r="H98" s="53">
        <f t="shared" si="23"/>
        <v>0</v>
      </c>
      <c r="I98" s="4" t="s">
        <v>36</v>
      </c>
      <c r="J98" s="120" t="s">
        <v>206</v>
      </c>
    </row>
    <row r="99" spans="1:10" ht="15" customHeight="1" x14ac:dyDescent="0.3">
      <c r="A99" s="30">
        <f t="shared" si="15"/>
        <v>68</v>
      </c>
      <c r="B99" s="123">
        <v>9788382512779</v>
      </c>
      <c r="C99" s="36" t="s">
        <v>129</v>
      </c>
      <c r="D99" s="122">
        <v>49.99</v>
      </c>
      <c r="E99" s="11">
        <f t="shared" si="22"/>
        <v>29.99</v>
      </c>
      <c r="F99" s="3">
        <v>5</v>
      </c>
      <c r="G99" s="34"/>
      <c r="H99" s="53">
        <f t="shared" si="23"/>
        <v>0</v>
      </c>
      <c r="I99" s="4" t="s">
        <v>36</v>
      </c>
      <c r="J99" s="120" t="s">
        <v>207</v>
      </c>
    </row>
    <row r="100" spans="1:10" ht="39" customHeight="1" x14ac:dyDescent="0.3">
      <c r="A100" s="49"/>
      <c r="B100" s="49"/>
      <c r="C100" s="49"/>
      <c r="D100" s="50" t="s">
        <v>14</v>
      </c>
      <c r="E100" s="49"/>
      <c r="F100" s="49"/>
      <c r="G100" s="49"/>
      <c r="H100" s="56"/>
      <c r="I100" s="49"/>
      <c r="J100" s="49"/>
    </row>
    <row r="101" spans="1:10" s="41" customFormat="1" ht="132.6" customHeight="1" x14ac:dyDescent="0.3">
      <c r="A101" s="40" t="s">
        <v>17</v>
      </c>
      <c r="B101" s="40" t="s">
        <v>17</v>
      </c>
      <c r="C101" s="40" t="s">
        <v>17</v>
      </c>
      <c r="D101" s="40" t="s">
        <v>17</v>
      </c>
      <c r="E101" s="40" t="s">
        <v>17</v>
      </c>
      <c r="F101" s="40" t="s">
        <v>17</v>
      </c>
      <c r="G101" s="40" t="s">
        <v>17</v>
      </c>
      <c r="H101" s="52" t="s">
        <v>17</v>
      </c>
      <c r="I101" s="40" t="s">
        <v>17</v>
      </c>
      <c r="J101" s="40" t="s">
        <v>17</v>
      </c>
    </row>
    <row r="102" spans="1:10" ht="28.2" customHeight="1" x14ac:dyDescent="0.3">
      <c r="A102" s="1" t="s">
        <v>0</v>
      </c>
      <c r="B102" s="1" t="s">
        <v>1</v>
      </c>
      <c r="C102" s="25" t="s">
        <v>2</v>
      </c>
      <c r="D102" s="70" t="s">
        <v>9</v>
      </c>
      <c r="E102" s="71" t="s">
        <v>10</v>
      </c>
      <c r="F102" s="7" t="s">
        <v>3</v>
      </c>
      <c r="G102" s="8" t="s">
        <v>11</v>
      </c>
      <c r="H102" s="8" t="s">
        <v>12</v>
      </c>
      <c r="I102" s="8" t="s">
        <v>13</v>
      </c>
      <c r="J102" s="8" t="s">
        <v>4</v>
      </c>
    </row>
    <row r="103" spans="1:10" ht="15" customHeight="1" x14ac:dyDescent="0.3">
      <c r="A103" s="30">
        <f>A99+1</f>
        <v>69</v>
      </c>
      <c r="B103" s="31">
        <v>9788383215419</v>
      </c>
      <c r="C103" s="36" t="s">
        <v>130</v>
      </c>
      <c r="D103" s="37">
        <v>44.9</v>
      </c>
      <c r="E103" s="11">
        <f t="shared" ref="E103:E105" si="24">ROUND(D103*0.6,2)</f>
        <v>26.94</v>
      </c>
      <c r="F103" s="3">
        <v>5</v>
      </c>
      <c r="G103" s="34"/>
      <c r="H103" s="53">
        <f t="shared" ref="H103:H105" si="25">G103*D103</f>
        <v>0</v>
      </c>
      <c r="I103" s="4" t="s">
        <v>36</v>
      </c>
      <c r="J103" s="64" t="s">
        <v>131</v>
      </c>
    </row>
    <row r="104" spans="1:10" ht="15" customHeight="1" x14ac:dyDescent="0.3">
      <c r="A104" s="30">
        <f t="shared" si="15"/>
        <v>70</v>
      </c>
      <c r="B104" s="31">
        <v>9788383217864</v>
      </c>
      <c r="C104" s="36" t="s">
        <v>132</v>
      </c>
      <c r="D104" s="37">
        <v>44.9</v>
      </c>
      <c r="E104" s="11">
        <f t="shared" si="24"/>
        <v>26.94</v>
      </c>
      <c r="F104" s="3">
        <v>5</v>
      </c>
      <c r="G104" s="34"/>
      <c r="H104" s="53">
        <f t="shared" si="25"/>
        <v>0</v>
      </c>
      <c r="I104" s="4" t="s">
        <v>36</v>
      </c>
      <c r="J104" s="64" t="s">
        <v>133</v>
      </c>
    </row>
    <row r="105" spans="1:10" ht="15" customHeight="1" x14ac:dyDescent="0.3">
      <c r="A105" s="30">
        <f t="shared" si="15"/>
        <v>71</v>
      </c>
      <c r="B105" s="31">
        <v>9788383713397</v>
      </c>
      <c r="C105" s="36" t="s">
        <v>134</v>
      </c>
      <c r="D105" s="37">
        <v>44.99</v>
      </c>
      <c r="E105" s="11">
        <f t="shared" si="24"/>
        <v>26.99</v>
      </c>
      <c r="F105" s="3">
        <v>5</v>
      </c>
      <c r="G105" s="34"/>
      <c r="H105" s="53">
        <f t="shared" si="25"/>
        <v>0</v>
      </c>
      <c r="I105" s="4" t="s">
        <v>36</v>
      </c>
      <c r="J105" s="64" t="s">
        <v>135</v>
      </c>
    </row>
    <row r="106" spans="1:10" ht="28.8" customHeight="1" x14ac:dyDescent="0.3">
      <c r="A106" s="46"/>
      <c r="B106" s="47"/>
      <c r="C106" s="47"/>
      <c r="D106" s="39" t="s">
        <v>120</v>
      </c>
      <c r="E106" s="47"/>
      <c r="F106" s="47"/>
      <c r="G106" s="47"/>
      <c r="H106" s="54"/>
      <c r="I106" s="47"/>
      <c r="J106" s="48"/>
    </row>
    <row r="107" spans="1:10" ht="28.2" customHeight="1" x14ac:dyDescent="0.3">
      <c r="A107" s="26" t="s">
        <v>0</v>
      </c>
      <c r="B107" s="26" t="s">
        <v>1</v>
      </c>
      <c r="C107" s="27" t="s">
        <v>2</v>
      </c>
      <c r="D107" s="69" t="s">
        <v>9</v>
      </c>
      <c r="E107" s="69" t="s">
        <v>10</v>
      </c>
      <c r="F107" s="28" t="s">
        <v>3</v>
      </c>
      <c r="G107" s="29" t="s">
        <v>11</v>
      </c>
      <c r="H107" s="8" t="s">
        <v>12</v>
      </c>
      <c r="I107" s="29" t="s">
        <v>13</v>
      </c>
      <c r="J107" s="29" t="s">
        <v>4</v>
      </c>
    </row>
    <row r="108" spans="1:10" ht="15" customHeight="1" x14ac:dyDescent="0.3">
      <c r="A108" s="30">
        <f>A105+1</f>
        <v>72</v>
      </c>
      <c r="B108" s="6">
        <v>9788383710037</v>
      </c>
      <c r="C108" s="89" t="s">
        <v>137</v>
      </c>
      <c r="D108" s="37">
        <v>44.9</v>
      </c>
      <c r="E108" s="11">
        <f t="shared" ref="E108:E110" si="26">ROUND(D108*0.6,2)</f>
        <v>26.94</v>
      </c>
      <c r="F108" s="3">
        <v>5</v>
      </c>
      <c r="G108" s="34"/>
      <c r="H108" s="53">
        <f>G108*D108</f>
        <v>0</v>
      </c>
      <c r="I108" s="4" t="s">
        <v>36</v>
      </c>
      <c r="J108" s="119" t="s">
        <v>173</v>
      </c>
    </row>
    <row r="109" spans="1:10" ht="15" customHeight="1" x14ac:dyDescent="0.3">
      <c r="A109" s="30">
        <f t="shared" si="15"/>
        <v>73</v>
      </c>
      <c r="B109" s="6">
        <v>9788383713137</v>
      </c>
      <c r="C109" s="89" t="s">
        <v>138</v>
      </c>
      <c r="D109" s="37">
        <v>44.99</v>
      </c>
      <c r="E109" s="11">
        <f t="shared" si="26"/>
        <v>26.99</v>
      </c>
      <c r="F109" s="3">
        <v>5</v>
      </c>
      <c r="G109" s="34"/>
      <c r="H109" s="53">
        <f>G109*D109</f>
        <v>0</v>
      </c>
      <c r="I109" s="4" t="s">
        <v>36</v>
      </c>
      <c r="J109" s="119" t="s">
        <v>174</v>
      </c>
    </row>
    <row r="110" spans="1:10" ht="15" customHeight="1" x14ac:dyDescent="0.3">
      <c r="A110" s="30">
        <f t="shared" si="15"/>
        <v>74</v>
      </c>
      <c r="B110" s="6">
        <v>9788383214184</v>
      </c>
      <c r="C110" s="89" t="s">
        <v>136</v>
      </c>
      <c r="D110" s="37">
        <v>44.9</v>
      </c>
      <c r="E110" s="11">
        <f t="shared" si="26"/>
        <v>26.94</v>
      </c>
      <c r="F110" s="3">
        <v>5</v>
      </c>
      <c r="G110" s="34"/>
      <c r="H110" s="53">
        <f t="shared" ref="H110" si="27">G110*D110</f>
        <v>0</v>
      </c>
      <c r="I110" s="4" t="s">
        <v>36</v>
      </c>
      <c r="J110" s="119" t="s">
        <v>175</v>
      </c>
    </row>
    <row r="111" spans="1:10" ht="28.8" customHeight="1" x14ac:dyDescent="0.3">
      <c r="A111" s="46"/>
      <c r="B111" s="47"/>
      <c r="C111" s="47"/>
      <c r="D111" s="39" t="s">
        <v>81</v>
      </c>
      <c r="E111" s="47"/>
      <c r="F111" s="47"/>
      <c r="G111" s="47"/>
      <c r="H111" s="54"/>
      <c r="I111" s="47"/>
      <c r="J111" s="48"/>
    </row>
    <row r="112" spans="1:10" ht="28.2" customHeight="1" x14ac:dyDescent="0.3">
      <c r="A112" s="26" t="s">
        <v>0</v>
      </c>
      <c r="B112" s="26" t="s">
        <v>1</v>
      </c>
      <c r="C112" s="27" t="s">
        <v>2</v>
      </c>
      <c r="D112" s="69" t="s">
        <v>9</v>
      </c>
      <c r="E112" s="69" t="s">
        <v>10</v>
      </c>
      <c r="F112" s="28" t="s">
        <v>3</v>
      </c>
      <c r="G112" s="29" t="s">
        <v>11</v>
      </c>
      <c r="H112" s="8" t="s">
        <v>12</v>
      </c>
      <c r="I112" s="29" t="s">
        <v>13</v>
      </c>
      <c r="J112" s="29" t="s">
        <v>4</v>
      </c>
    </row>
    <row r="113" spans="1:10" ht="15" customHeight="1" x14ac:dyDescent="0.3">
      <c r="A113" s="30">
        <f>A110+1</f>
        <v>75</v>
      </c>
      <c r="B113" s="31">
        <v>9788383216263</v>
      </c>
      <c r="C113" s="36" t="s">
        <v>82</v>
      </c>
      <c r="D113" s="37">
        <v>42.9</v>
      </c>
      <c r="E113" s="11">
        <f t="shared" ref="E113:E128" si="28">ROUND(D113*0.6,2)</f>
        <v>25.74</v>
      </c>
      <c r="F113" s="3">
        <v>5</v>
      </c>
      <c r="G113" s="34"/>
      <c r="H113" s="53">
        <f t="shared" ref="H113:H128" si="29">G113*D113</f>
        <v>0</v>
      </c>
      <c r="I113" s="4" t="s">
        <v>36</v>
      </c>
      <c r="J113" s="64" t="s">
        <v>142</v>
      </c>
    </row>
    <row r="114" spans="1:10" ht="15" customHeight="1" x14ac:dyDescent="0.3">
      <c r="A114" s="30">
        <f t="shared" ref="A114:A127" si="30">A113+1</f>
        <v>76</v>
      </c>
      <c r="B114" s="31">
        <v>9788382510515</v>
      </c>
      <c r="C114" s="36" t="s">
        <v>83</v>
      </c>
      <c r="D114" s="37">
        <v>34.9</v>
      </c>
      <c r="E114" s="11">
        <f t="shared" si="28"/>
        <v>20.94</v>
      </c>
      <c r="F114" s="3">
        <v>5</v>
      </c>
      <c r="G114" s="34"/>
      <c r="H114" s="53">
        <f t="shared" si="29"/>
        <v>0</v>
      </c>
      <c r="I114" s="4" t="s">
        <v>36</v>
      </c>
      <c r="J114" s="64" t="s">
        <v>143</v>
      </c>
    </row>
    <row r="115" spans="1:10" ht="15" customHeight="1" x14ac:dyDescent="0.3">
      <c r="A115" s="30">
        <f t="shared" si="30"/>
        <v>77</v>
      </c>
      <c r="B115" s="31">
        <v>9788383216256</v>
      </c>
      <c r="C115" s="36" t="s">
        <v>84</v>
      </c>
      <c r="D115" s="125">
        <v>54.9</v>
      </c>
      <c r="E115" s="11">
        <f t="shared" si="28"/>
        <v>32.94</v>
      </c>
      <c r="F115" s="3">
        <v>5</v>
      </c>
      <c r="G115" s="34"/>
      <c r="H115" s="53">
        <f t="shared" si="29"/>
        <v>0</v>
      </c>
      <c r="I115" s="4" t="s">
        <v>36</v>
      </c>
      <c r="J115" s="64" t="s">
        <v>140</v>
      </c>
    </row>
    <row r="116" spans="1:10" ht="15" customHeight="1" x14ac:dyDescent="0.3">
      <c r="A116" s="30">
        <f t="shared" si="30"/>
        <v>78</v>
      </c>
      <c r="B116" s="123">
        <v>9788383210704</v>
      </c>
      <c r="C116" s="36" t="s">
        <v>144</v>
      </c>
      <c r="D116" s="125">
        <v>39.9</v>
      </c>
      <c r="E116" s="11">
        <f t="shared" si="28"/>
        <v>23.94</v>
      </c>
      <c r="F116" s="3">
        <v>5</v>
      </c>
      <c r="G116" s="34"/>
      <c r="H116" s="53">
        <f t="shared" si="29"/>
        <v>0</v>
      </c>
      <c r="I116" s="4" t="s">
        <v>36</v>
      </c>
      <c r="J116" s="122" t="s">
        <v>145</v>
      </c>
    </row>
    <row r="117" spans="1:10" ht="15" customHeight="1" x14ac:dyDescent="0.3">
      <c r="A117" s="30">
        <f t="shared" si="30"/>
        <v>79</v>
      </c>
      <c r="B117" s="123">
        <v>9788383715131</v>
      </c>
      <c r="C117" s="36" t="s">
        <v>85</v>
      </c>
      <c r="D117" s="122">
        <v>44.99</v>
      </c>
      <c r="E117" s="11">
        <f t="shared" si="28"/>
        <v>26.99</v>
      </c>
      <c r="F117" s="3">
        <v>5</v>
      </c>
      <c r="G117" s="34"/>
      <c r="H117" s="53">
        <f t="shared" si="29"/>
        <v>0</v>
      </c>
      <c r="I117" s="4" t="s">
        <v>36</v>
      </c>
      <c r="J117" s="120" t="s">
        <v>208</v>
      </c>
    </row>
    <row r="118" spans="1:10" ht="15" customHeight="1" x14ac:dyDescent="0.3">
      <c r="A118" s="30">
        <f t="shared" si="30"/>
        <v>80</v>
      </c>
      <c r="B118" s="123">
        <v>9788383210698</v>
      </c>
      <c r="C118" s="36" t="s">
        <v>86</v>
      </c>
      <c r="D118" s="122">
        <v>59.9</v>
      </c>
      <c r="E118" s="11">
        <f t="shared" si="28"/>
        <v>35.94</v>
      </c>
      <c r="F118" s="3">
        <v>5</v>
      </c>
      <c r="G118" s="34"/>
      <c r="H118" s="53">
        <f t="shared" si="29"/>
        <v>0</v>
      </c>
      <c r="I118" s="4" t="s">
        <v>36</v>
      </c>
      <c r="J118" s="120" t="s">
        <v>209</v>
      </c>
    </row>
    <row r="119" spans="1:10" ht="15" customHeight="1" x14ac:dyDescent="0.3">
      <c r="A119" s="30">
        <f t="shared" si="30"/>
        <v>81</v>
      </c>
      <c r="B119" s="123">
        <v>9788383216270</v>
      </c>
      <c r="C119" s="36" t="s">
        <v>87</v>
      </c>
      <c r="D119" s="122">
        <v>59.9</v>
      </c>
      <c r="E119" s="11">
        <f t="shared" si="28"/>
        <v>35.94</v>
      </c>
      <c r="F119" s="3">
        <v>5</v>
      </c>
      <c r="G119" s="34"/>
      <c r="H119" s="53">
        <f t="shared" si="29"/>
        <v>0</v>
      </c>
      <c r="I119" s="4" t="s">
        <v>36</v>
      </c>
      <c r="J119" s="120" t="s">
        <v>210</v>
      </c>
    </row>
    <row r="120" spans="1:10" ht="15" customHeight="1" x14ac:dyDescent="0.3">
      <c r="A120" s="30">
        <f t="shared" si="30"/>
        <v>82</v>
      </c>
      <c r="B120" s="123">
        <v>9788383218090</v>
      </c>
      <c r="C120" s="36" t="s">
        <v>88</v>
      </c>
      <c r="D120" s="122">
        <v>69.900000000000006</v>
      </c>
      <c r="E120" s="11">
        <f t="shared" si="28"/>
        <v>41.94</v>
      </c>
      <c r="F120" s="3">
        <v>5</v>
      </c>
      <c r="G120" s="34"/>
      <c r="H120" s="53">
        <f t="shared" si="29"/>
        <v>0</v>
      </c>
      <c r="I120" s="4" t="s">
        <v>36</v>
      </c>
      <c r="J120" s="120" t="s">
        <v>211</v>
      </c>
    </row>
    <row r="121" spans="1:10" ht="15" customHeight="1" x14ac:dyDescent="0.3">
      <c r="A121" s="30">
        <f t="shared" si="30"/>
        <v>83</v>
      </c>
      <c r="B121" s="123">
        <v>9788383210018</v>
      </c>
      <c r="C121" s="36" t="s">
        <v>89</v>
      </c>
      <c r="D121" s="122">
        <v>49.9</v>
      </c>
      <c r="E121" s="11">
        <f t="shared" si="28"/>
        <v>29.94</v>
      </c>
      <c r="F121" s="3">
        <v>5</v>
      </c>
      <c r="G121" s="34"/>
      <c r="H121" s="53">
        <f t="shared" si="29"/>
        <v>0</v>
      </c>
      <c r="I121" s="4" t="s">
        <v>36</v>
      </c>
      <c r="J121" s="120" t="s">
        <v>212</v>
      </c>
    </row>
    <row r="122" spans="1:10" ht="15" customHeight="1" x14ac:dyDescent="0.3">
      <c r="A122" s="30">
        <f t="shared" si="30"/>
        <v>84</v>
      </c>
      <c r="B122" s="123">
        <v>9788383210032</v>
      </c>
      <c r="C122" s="36" t="s">
        <v>90</v>
      </c>
      <c r="D122" s="122">
        <v>42.9</v>
      </c>
      <c r="E122" s="11">
        <f t="shared" si="28"/>
        <v>25.74</v>
      </c>
      <c r="F122" s="3">
        <v>5</v>
      </c>
      <c r="G122" s="34"/>
      <c r="H122" s="53">
        <f t="shared" si="29"/>
        <v>0</v>
      </c>
      <c r="I122" s="4" t="s">
        <v>36</v>
      </c>
      <c r="J122" s="120" t="s">
        <v>213</v>
      </c>
    </row>
    <row r="123" spans="1:10" ht="15" customHeight="1" x14ac:dyDescent="0.3">
      <c r="A123" s="38">
        <f t="shared" si="30"/>
        <v>85</v>
      </c>
      <c r="B123" s="134">
        <v>9788383216317</v>
      </c>
      <c r="C123" s="72" t="s">
        <v>91</v>
      </c>
      <c r="D123" s="135">
        <v>49.9</v>
      </c>
      <c r="E123" s="73">
        <f t="shared" si="28"/>
        <v>29.94</v>
      </c>
      <c r="F123" s="22">
        <v>5</v>
      </c>
      <c r="G123" s="74"/>
      <c r="H123" s="75">
        <f t="shared" si="29"/>
        <v>0</v>
      </c>
      <c r="I123" s="24" t="s">
        <v>36</v>
      </c>
      <c r="J123" s="136" t="s">
        <v>214</v>
      </c>
    </row>
    <row r="124" spans="1:10" ht="15" customHeight="1" x14ac:dyDescent="0.3">
      <c r="A124" s="30">
        <f t="shared" si="30"/>
        <v>86</v>
      </c>
      <c r="B124" s="123">
        <v>9788383715018</v>
      </c>
      <c r="C124" s="36" t="s">
        <v>216</v>
      </c>
      <c r="D124" s="122"/>
      <c r="E124" s="73">
        <f t="shared" ref="E124:E127" si="31">ROUND(D124*0.6,2)</f>
        <v>0</v>
      </c>
      <c r="F124" s="22">
        <v>5</v>
      </c>
      <c r="G124" s="74"/>
      <c r="H124" s="75">
        <f t="shared" ref="H124:H126" si="32">G124*D124</f>
        <v>0</v>
      </c>
      <c r="I124" s="24" t="s">
        <v>36</v>
      </c>
      <c r="J124" s="120"/>
    </row>
    <row r="125" spans="1:10" ht="15" customHeight="1" x14ac:dyDescent="0.3">
      <c r="A125" s="38">
        <f t="shared" si="30"/>
        <v>87</v>
      </c>
      <c r="B125" s="134">
        <v>9788383216300</v>
      </c>
      <c r="C125" s="72" t="s">
        <v>217</v>
      </c>
      <c r="D125" s="135"/>
      <c r="E125" s="73">
        <f t="shared" si="31"/>
        <v>0</v>
      </c>
      <c r="F125" s="22">
        <v>5</v>
      </c>
      <c r="G125" s="74"/>
      <c r="H125" s="75">
        <f t="shared" si="32"/>
        <v>0</v>
      </c>
      <c r="I125" s="24" t="s">
        <v>36</v>
      </c>
      <c r="J125" s="136"/>
    </row>
    <row r="126" spans="1:10" ht="15" customHeight="1" x14ac:dyDescent="0.3">
      <c r="A126" s="30">
        <f t="shared" si="30"/>
        <v>88</v>
      </c>
      <c r="B126" s="123">
        <v>9788383715261</v>
      </c>
      <c r="C126" s="36" t="s">
        <v>218</v>
      </c>
      <c r="D126" s="122"/>
      <c r="E126" s="32">
        <f t="shared" si="31"/>
        <v>0</v>
      </c>
      <c r="F126" s="33">
        <v>5</v>
      </c>
      <c r="G126" s="34"/>
      <c r="H126" s="68">
        <f t="shared" si="32"/>
        <v>0</v>
      </c>
      <c r="I126" s="35" t="s">
        <v>36</v>
      </c>
      <c r="J126" s="120"/>
    </row>
    <row r="127" spans="1:10" ht="15" customHeight="1" x14ac:dyDescent="0.3">
      <c r="A127" s="30">
        <f t="shared" si="30"/>
        <v>89</v>
      </c>
      <c r="B127" s="123">
        <v>9788383713809</v>
      </c>
      <c r="C127" s="36" t="s">
        <v>219</v>
      </c>
      <c r="D127" s="122"/>
      <c r="E127" s="32">
        <f t="shared" si="31"/>
        <v>0</v>
      </c>
      <c r="F127" s="33">
        <v>5</v>
      </c>
      <c r="G127" s="34"/>
      <c r="H127" s="68">
        <f t="shared" ref="H127" si="33">G127*D127</f>
        <v>0</v>
      </c>
      <c r="I127" s="35" t="s">
        <v>36</v>
      </c>
      <c r="J127" s="120"/>
    </row>
    <row r="128" spans="1:10" ht="24.6" customHeight="1" x14ac:dyDescent="0.3">
      <c r="A128" s="82">
        <f>A126+1</f>
        <v>89</v>
      </c>
      <c r="B128" s="137">
        <v>9788383715025</v>
      </c>
      <c r="C128" s="132" t="s">
        <v>215</v>
      </c>
      <c r="D128" s="138">
        <v>49.99</v>
      </c>
      <c r="E128" s="84">
        <f t="shared" si="28"/>
        <v>29.99</v>
      </c>
      <c r="F128" s="85">
        <v>5</v>
      </c>
      <c r="G128" s="86"/>
      <c r="H128" s="87">
        <f t="shared" si="29"/>
        <v>0</v>
      </c>
      <c r="I128" s="88" t="s">
        <v>36</v>
      </c>
      <c r="J128" s="139" t="s">
        <v>141</v>
      </c>
    </row>
    <row r="130" spans="1:10" s="91" customFormat="1" ht="21" x14ac:dyDescent="0.4">
      <c r="D130" s="65" t="s">
        <v>189</v>
      </c>
      <c r="G130" s="92"/>
      <c r="H130" s="92"/>
    </row>
    <row r="131" spans="1:10" s="91" customFormat="1" ht="21" x14ac:dyDescent="0.4">
      <c r="D131" s="65" t="s">
        <v>190</v>
      </c>
      <c r="G131" s="92"/>
      <c r="H131" s="92"/>
    </row>
    <row r="132" spans="1:10" ht="21" x14ac:dyDescent="0.4">
      <c r="D132" s="65" t="s">
        <v>191</v>
      </c>
    </row>
    <row r="133" spans="1:10" s="91" customFormat="1" ht="21" x14ac:dyDescent="0.4">
      <c r="D133" s="65" t="s">
        <v>192</v>
      </c>
      <c r="G133" s="92"/>
      <c r="H133" s="92"/>
    </row>
    <row r="135" spans="1:10" ht="27" customHeight="1" x14ac:dyDescent="0.3">
      <c r="A135" s="93" t="s">
        <v>25</v>
      </c>
      <c r="B135" s="93"/>
      <c r="C135" s="93"/>
      <c r="D135" s="93"/>
      <c r="E135" s="93"/>
      <c r="F135" s="93"/>
      <c r="G135" s="93"/>
      <c r="H135" s="93"/>
      <c r="I135" s="93"/>
      <c r="J135" s="93"/>
    </row>
    <row r="137" spans="1:10" ht="28.2" customHeight="1" x14ac:dyDescent="0.4">
      <c r="C137" s="63" t="s">
        <v>19</v>
      </c>
      <c r="D137" s="94">
        <f>SUM(H8:H128)</f>
        <v>0</v>
      </c>
      <c r="E137" s="95"/>
    </row>
    <row r="138" spans="1:10" ht="18" x14ac:dyDescent="0.35">
      <c r="C138" s="59" t="s">
        <v>21</v>
      </c>
      <c r="D138" s="96" t="s">
        <v>20</v>
      </c>
      <c r="E138" s="96"/>
    </row>
    <row r="140" spans="1:10" ht="15" customHeight="1" x14ac:dyDescent="0.3">
      <c r="A140" s="97" t="s">
        <v>22</v>
      </c>
      <c r="B140" s="98"/>
      <c r="C140" s="98"/>
      <c r="D140" s="98"/>
      <c r="E140" s="98"/>
      <c r="F140" s="98"/>
      <c r="G140" s="98"/>
      <c r="H140" s="98"/>
      <c r="I140" s="98"/>
      <c r="J140" s="99"/>
    </row>
    <row r="141" spans="1:10" ht="15" customHeight="1" x14ac:dyDescent="0.3">
      <c r="A141" s="100"/>
      <c r="B141" s="101"/>
      <c r="C141" s="101"/>
      <c r="D141" s="101"/>
      <c r="E141" s="101"/>
      <c r="F141" s="101"/>
      <c r="G141" s="101"/>
      <c r="H141" s="101"/>
      <c r="I141" s="101"/>
      <c r="J141" s="102"/>
    </row>
    <row r="142" spans="1:10" ht="47.4" customHeight="1" x14ac:dyDescent="0.35">
      <c r="G142" s="59" t="s">
        <v>23</v>
      </c>
      <c r="H142" s="55" t="s">
        <v>24</v>
      </c>
    </row>
    <row r="143" spans="1:10" ht="15" customHeight="1" x14ac:dyDescent="0.35">
      <c r="A143" s="60"/>
    </row>
    <row r="145" spans="1:9" ht="24" customHeight="1" x14ac:dyDescent="0.4">
      <c r="A145" s="60" t="s">
        <v>26</v>
      </c>
      <c r="D145" s="62" t="s">
        <v>27</v>
      </c>
      <c r="E145" s="17"/>
      <c r="F145" s="17"/>
      <c r="I145" s="17"/>
    </row>
    <row r="146" spans="1:9" ht="31.2" customHeight="1" x14ac:dyDescent="0.4">
      <c r="A146" s="60"/>
      <c r="D146" s="62" t="s">
        <v>32</v>
      </c>
    </row>
    <row r="148" spans="1:9" ht="18" x14ac:dyDescent="0.35">
      <c r="G148" s="60" t="s">
        <v>28</v>
      </c>
    </row>
    <row r="149" spans="1:9" ht="18" x14ac:dyDescent="0.35">
      <c r="G149" s="60" t="s">
        <v>29</v>
      </c>
    </row>
    <row r="150" spans="1:9" ht="18" x14ac:dyDescent="0.35">
      <c r="G150" s="60" t="s">
        <v>30</v>
      </c>
    </row>
    <row r="151" spans="1:9" ht="24.6" customHeight="1" x14ac:dyDescent="0.35">
      <c r="G151" s="61" t="s">
        <v>31</v>
      </c>
    </row>
  </sheetData>
  <autoFilter ref="A7:J20" xr:uid="{00000000-0001-0000-0000-000000000000}"/>
  <sortState xmlns:xlrd2="http://schemas.microsoft.com/office/spreadsheetml/2017/richdata2" ref="B108:J109">
    <sortCondition ref="C108:C109"/>
  </sortState>
  <mergeCells count="14">
    <mergeCell ref="A135:J135"/>
    <mergeCell ref="D137:E137"/>
    <mergeCell ref="D138:E138"/>
    <mergeCell ref="A140:J141"/>
    <mergeCell ref="A1:J1"/>
    <mergeCell ref="A3:B3"/>
    <mergeCell ref="A4:B4"/>
    <mergeCell ref="C4:G4"/>
    <mergeCell ref="I4:J4"/>
    <mergeCell ref="C3:G3"/>
    <mergeCell ref="I3:J3"/>
    <mergeCell ref="A2:B2"/>
    <mergeCell ref="C2:G2"/>
    <mergeCell ref="I2:J2"/>
  </mergeCells>
  <hyperlinks>
    <hyperlink ref="D145" r:id="rId1" xr:uid="{01834CD1-5A4F-4B12-B494-32E445E6EC2A}"/>
    <hyperlink ref="G151" r:id="rId2" display="mailto:m.sekula@bedeker.eu" xr:uid="{5738BAEF-1C8B-4FB9-B12A-989E9F12DD13}"/>
    <hyperlink ref="D130" r:id="rId3" display="https://drive.google.com/file/d/1InqNOQA83xgHCzQuC8yytiIGmz8ma8QF/view?usp=sharing" xr:uid="{5B736776-6A69-45C7-AB45-FBD2E4A8600A}"/>
    <hyperlink ref="D131" r:id="rId4" xr:uid="{314C0EFD-CBEA-428D-868C-0847839A2C2E}"/>
    <hyperlink ref="D133" r:id="rId5" xr:uid="{D4257DDA-8B45-43E6-9D47-32A4AD4373BB}"/>
  </hyperlinks>
  <pageMargins left="0.31496062992125984" right="0.74803149606299213" top="0.70866141732283472" bottom="0.70866141732283472" header="0" footer="0"/>
  <pageSetup paperSize="9" scale="62" fitToHeight="0" orientation="portrait" r:id="rId6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OGÓLNA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Krzysztof Bujalski</cp:lastModifiedBy>
  <cp:lastPrinted>2024-10-02T15:40:45Z</cp:lastPrinted>
  <dcterms:created xsi:type="dcterms:W3CDTF">2024-10-02T12:29:39Z</dcterms:created>
  <dcterms:modified xsi:type="dcterms:W3CDTF">2024-10-02T18:31:34Z</dcterms:modified>
</cp:coreProperties>
</file>